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https://svenskidrott.sharepoint.com/sites/GFTrningochtvling2-Tvling/Delade dokument/Tävling/Truppgymnastik/Reglementen/Generalprotokoll/"/>
    </mc:Choice>
  </mc:AlternateContent>
  <xr:revisionPtr revIDLastSave="17" documentId="8_{B1BCF978-F091-4AB0-9137-402CC919E23E}" xr6:coauthVersionLast="47" xr6:coauthVersionMax="47" xr10:uidLastSave="{9352F2BB-7E22-43E8-8C94-920DCD538A11}"/>
  <bookViews>
    <workbookView xWindow="0" yWindow="1520" windowWidth="22560" windowHeight="12840" firstSheet="1" activeTab="8" xr2:uid="{00000000-000D-0000-FFFF-FFFF01000000}"/>
  </bookViews>
  <sheets>
    <sheet name="Lathund" sheetId="9" r:id="rId1"/>
    <sheet name="Fristående" sheetId="4" r:id="rId2"/>
    <sheet name="Tumbling" sheetId="6" r:id="rId3"/>
    <sheet name="Trampett" sheetId="7" r:id="rId4"/>
    <sheet name="Total" sheetId="8" r:id="rId5"/>
    <sheet name="Totalt Fristående" sheetId="15" r:id="rId6"/>
    <sheet name="Totalt Tumbling" sheetId="13" r:id="rId7"/>
    <sheet name="Totalt Trampett" sheetId="14" r:id="rId8"/>
    <sheet name="Resultatlista" sheetId="10" r:id="rId9"/>
  </sheets>
  <definedNames>
    <definedName name="_xlnm.Print_Area" localSheetId="1">Fristående!$A$1:$U$54</definedName>
    <definedName name="_xlnm.Print_Area" localSheetId="0">Lathund!$A$1:$B$28</definedName>
    <definedName name="_xlnm.Print_Area" localSheetId="8">Resultatlista!$A$1:$V$32</definedName>
    <definedName name="_xlnm.Print_Area" localSheetId="4">Total!$A$1:$V$38</definedName>
    <definedName name="_xlnm.Print_Area" localSheetId="3">Trampett!$A$1:$U$54</definedName>
    <definedName name="_xlnm.Print_Area" localSheetId="2">Tumbling!$A$1:$U$54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9" i="7" l="1"/>
  <c r="J10" i="7"/>
  <c r="J11" i="7"/>
  <c r="J12" i="7"/>
  <c r="J13" i="7"/>
  <c r="U13" i="7" s="1"/>
  <c r="H13" i="14" s="1"/>
  <c r="J14" i="7"/>
  <c r="J15" i="7"/>
  <c r="U15" i="7" s="1"/>
  <c r="H15" i="14" s="1"/>
  <c r="J16" i="7"/>
  <c r="E16" i="14" s="1"/>
  <c r="J17" i="7"/>
  <c r="J18" i="7"/>
  <c r="J19" i="7"/>
  <c r="J20" i="7"/>
  <c r="J21" i="7"/>
  <c r="U21" i="7" s="1"/>
  <c r="H21" i="14" s="1"/>
  <c r="J22" i="7"/>
  <c r="J23" i="7"/>
  <c r="U23" i="7" s="1"/>
  <c r="H23" i="14" s="1"/>
  <c r="J24" i="7"/>
  <c r="U24" i="7" s="1"/>
  <c r="H24" i="14" s="1"/>
  <c r="J25" i="7"/>
  <c r="J26" i="7"/>
  <c r="J27" i="7"/>
  <c r="J28" i="7"/>
  <c r="J29" i="7"/>
  <c r="U29" i="7" s="1"/>
  <c r="H29" i="14" s="1"/>
  <c r="J30" i="7"/>
  <c r="J31" i="7"/>
  <c r="U31" i="7" s="1"/>
  <c r="H31" i="14" s="1"/>
  <c r="J32" i="7"/>
  <c r="U32" i="7" s="1"/>
  <c r="H32" i="14" s="1"/>
  <c r="J33" i="7"/>
  <c r="J34" i="7"/>
  <c r="J35" i="7"/>
  <c r="J36" i="7"/>
  <c r="J37" i="7"/>
  <c r="U37" i="7" s="1"/>
  <c r="H37" i="14" s="1"/>
  <c r="J9" i="6"/>
  <c r="U9" i="6" s="1"/>
  <c r="J10" i="6"/>
  <c r="J11" i="6"/>
  <c r="J12" i="6"/>
  <c r="J13" i="6"/>
  <c r="U13" i="6" s="1"/>
  <c r="J14" i="6"/>
  <c r="J15" i="6"/>
  <c r="U15" i="6" s="1"/>
  <c r="J16" i="6"/>
  <c r="J17" i="6"/>
  <c r="J18" i="6"/>
  <c r="J19" i="6"/>
  <c r="J20" i="6"/>
  <c r="J21" i="6"/>
  <c r="U21" i="6" s="1"/>
  <c r="J22" i="6"/>
  <c r="J23" i="6"/>
  <c r="U23" i="6" s="1"/>
  <c r="J24" i="6"/>
  <c r="J25" i="6"/>
  <c r="J26" i="6"/>
  <c r="J27" i="6"/>
  <c r="J28" i="6"/>
  <c r="J29" i="6"/>
  <c r="U29" i="6" s="1"/>
  <c r="J30" i="6"/>
  <c r="J31" i="6"/>
  <c r="U31" i="6" s="1"/>
  <c r="J32" i="6"/>
  <c r="J33" i="6"/>
  <c r="J34" i="6"/>
  <c r="J35" i="6"/>
  <c r="J36" i="6"/>
  <c r="J37" i="6"/>
  <c r="U37" i="6" s="1"/>
  <c r="J8" i="6"/>
  <c r="J8" i="4"/>
  <c r="P1" i="6"/>
  <c r="Q10" i="4"/>
  <c r="H9" i="14"/>
  <c r="H14" i="14"/>
  <c r="H17" i="14"/>
  <c r="H22" i="14"/>
  <c r="H25" i="14"/>
  <c r="H30" i="14"/>
  <c r="H33" i="14"/>
  <c r="U9" i="7"/>
  <c r="U10" i="7"/>
  <c r="H10" i="14" s="1"/>
  <c r="U11" i="7"/>
  <c r="H11" i="14" s="1"/>
  <c r="U12" i="7"/>
  <c r="H12" i="14" s="1"/>
  <c r="U14" i="7"/>
  <c r="U17" i="7"/>
  <c r="U18" i="7"/>
  <c r="H18" i="14" s="1"/>
  <c r="U19" i="7"/>
  <c r="H19" i="14" s="1"/>
  <c r="U20" i="7"/>
  <c r="H20" i="14" s="1"/>
  <c r="U22" i="7"/>
  <c r="U25" i="7"/>
  <c r="U26" i="7"/>
  <c r="H26" i="14" s="1"/>
  <c r="U27" i="7"/>
  <c r="H27" i="14" s="1"/>
  <c r="U28" i="7"/>
  <c r="H28" i="14" s="1"/>
  <c r="U30" i="7"/>
  <c r="U33" i="7"/>
  <c r="U34" i="7"/>
  <c r="H34" i="14" s="1"/>
  <c r="U35" i="7"/>
  <c r="H35" i="14" s="1"/>
  <c r="U36" i="7"/>
  <c r="H36" i="14" s="1"/>
  <c r="R9" i="8"/>
  <c r="R10" i="8"/>
  <c r="R11" i="8"/>
  <c r="R12" i="8"/>
  <c r="R13" i="8"/>
  <c r="R14" i="8"/>
  <c r="R15" i="8"/>
  <c r="R16" i="8"/>
  <c r="R17" i="8"/>
  <c r="R18" i="8"/>
  <c r="R19" i="8"/>
  <c r="R20" i="8"/>
  <c r="R21" i="8"/>
  <c r="R22" i="8"/>
  <c r="R23" i="8"/>
  <c r="R24" i="8"/>
  <c r="R25" i="8"/>
  <c r="R26" i="8"/>
  <c r="R27" i="8"/>
  <c r="R28" i="8"/>
  <c r="R29" i="8"/>
  <c r="R30" i="8"/>
  <c r="R31" i="8"/>
  <c r="R32" i="8"/>
  <c r="R33" i="8"/>
  <c r="R34" i="8"/>
  <c r="R35" i="8"/>
  <c r="R36" i="8"/>
  <c r="R37" i="8"/>
  <c r="L9" i="8"/>
  <c r="L10" i="8"/>
  <c r="L11" i="8"/>
  <c r="L12" i="8"/>
  <c r="L13" i="8"/>
  <c r="L14" i="8"/>
  <c r="L15" i="8"/>
  <c r="L16" i="8"/>
  <c r="L17" i="8"/>
  <c r="L18" i="8"/>
  <c r="L19" i="8"/>
  <c r="L20" i="8"/>
  <c r="L21" i="8"/>
  <c r="L22" i="8"/>
  <c r="L23" i="8"/>
  <c r="L24" i="8"/>
  <c r="L25" i="8"/>
  <c r="L26" i="8"/>
  <c r="L27" i="8"/>
  <c r="L28" i="8"/>
  <c r="L29" i="8"/>
  <c r="L30" i="8"/>
  <c r="L31" i="8"/>
  <c r="L32" i="8"/>
  <c r="L33" i="8"/>
  <c r="L34" i="8"/>
  <c r="L35" i="8"/>
  <c r="L36" i="8"/>
  <c r="L37" i="8"/>
  <c r="U10" i="6"/>
  <c r="U11" i="6"/>
  <c r="U12" i="6"/>
  <c r="U14" i="6"/>
  <c r="U16" i="6"/>
  <c r="U17" i="6"/>
  <c r="U18" i="6"/>
  <c r="U19" i="6"/>
  <c r="U20" i="6"/>
  <c r="U22" i="6"/>
  <c r="U24" i="6"/>
  <c r="U25" i="6"/>
  <c r="U26" i="6"/>
  <c r="U27" i="6"/>
  <c r="U28" i="6"/>
  <c r="U30" i="6"/>
  <c r="U32" i="6"/>
  <c r="U33" i="6"/>
  <c r="U34" i="6"/>
  <c r="U35" i="6"/>
  <c r="U36" i="6"/>
  <c r="J9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K8" i="4"/>
  <c r="F9" i="4"/>
  <c r="F10" i="4"/>
  <c r="F11" i="4"/>
  <c r="F12" i="4"/>
  <c r="F13" i="4"/>
  <c r="F14" i="4"/>
  <c r="F15" i="4"/>
  <c r="F16" i="4"/>
  <c r="F17" i="4"/>
  <c r="F18" i="4"/>
  <c r="F19" i="4"/>
  <c r="F20" i="4"/>
  <c r="F21" i="4"/>
  <c r="F22" i="4"/>
  <c r="F23" i="4"/>
  <c r="F24" i="4"/>
  <c r="F25" i="4"/>
  <c r="F26" i="4"/>
  <c r="F27" i="4"/>
  <c r="F28" i="4"/>
  <c r="F29" i="4"/>
  <c r="F30" i="4"/>
  <c r="F31" i="4"/>
  <c r="F32" i="4"/>
  <c r="F33" i="4"/>
  <c r="F34" i="4"/>
  <c r="F35" i="4"/>
  <c r="F36" i="4"/>
  <c r="F37" i="4"/>
  <c r="F8" i="4"/>
  <c r="E8" i="4" s="1"/>
  <c r="F37" i="14"/>
  <c r="D9" i="14"/>
  <c r="D10" i="14"/>
  <c r="D11" i="14"/>
  <c r="D12" i="14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A3" i="10"/>
  <c r="A2" i="10"/>
  <c r="A3" i="14"/>
  <c r="A2" i="14"/>
  <c r="E9" i="14"/>
  <c r="E10" i="14"/>
  <c r="E11" i="14"/>
  <c r="E12" i="14"/>
  <c r="E14" i="14"/>
  <c r="E17" i="14"/>
  <c r="E18" i="14"/>
  <c r="E19" i="14"/>
  <c r="E20" i="14"/>
  <c r="E22" i="14"/>
  <c r="E25" i="14"/>
  <c r="E26" i="14"/>
  <c r="E27" i="14"/>
  <c r="E28" i="14"/>
  <c r="E30" i="14"/>
  <c r="E33" i="14"/>
  <c r="E34" i="14"/>
  <c r="E35" i="14"/>
  <c r="E36" i="14"/>
  <c r="A3" i="13"/>
  <c r="A2" i="13"/>
  <c r="A3" i="15"/>
  <c r="A2" i="15"/>
  <c r="A3" i="8"/>
  <c r="A2" i="8"/>
  <c r="F37" i="7"/>
  <c r="E37" i="7" s="1"/>
  <c r="F36" i="7"/>
  <c r="E36" i="7" s="1"/>
  <c r="F35" i="7"/>
  <c r="E35" i="7" s="1"/>
  <c r="F34" i="7"/>
  <c r="E34" i="7" s="1"/>
  <c r="F33" i="7"/>
  <c r="E33" i="7" s="1"/>
  <c r="F32" i="7"/>
  <c r="E32" i="7" s="1"/>
  <c r="F31" i="7"/>
  <c r="E31" i="7" s="1"/>
  <c r="F30" i="7"/>
  <c r="E30" i="7" s="1"/>
  <c r="F29" i="7"/>
  <c r="E29" i="7" s="1"/>
  <c r="F28" i="7"/>
  <c r="E28" i="7" s="1"/>
  <c r="F27" i="7"/>
  <c r="E27" i="7" s="1"/>
  <c r="F26" i="7"/>
  <c r="E26" i="7"/>
  <c r="F25" i="7"/>
  <c r="E25" i="7" s="1"/>
  <c r="F24" i="7"/>
  <c r="E24" i="7" s="1"/>
  <c r="F23" i="7"/>
  <c r="E23" i="7" s="1"/>
  <c r="F22" i="7"/>
  <c r="E22" i="7" s="1"/>
  <c r="F21" i="7"/>
  <c r="E21" i="7" s="1"/>
  <c r="F20" i="7"/>
  <c r="E20" i="7" s="1"/>
  <c r="F19" i="7"/>
  <c r="E19" i="7" s="1"/>
  <c r="F18" i="7"/>
  <c r="E18" i="7" s="1"/>
  <c r="F17" i="7"/>
  <c r="E17" i="7" s="1"/>
  <c r="F16" i="7"/>
  <c r="E16" i="7" s="1"/>
  <c r="F15" i="7"/>
  <c r="E15" i="7" s="1"/>
  <c r="F14" i="7"/>
  <c r="E14" i="7"/>
  <c r="F13" i="7"/>
  <c r="E13" i="7" s="1"/>
  <c r="F12" i="7"/>
  <c r="E12" i="7" s="1"/>
  <c r="F11" i="7"/>
  <c r="E11" i="7" s="1"/>
  <c r="F10" i="7"/>
  <c r="E10" i="7" s="1"/>
  <c r="F9" i="7"/>
  <c r="E9" i="7" s="1"/>
  <c r="F8" i="7"/>
  <c r="E8" i="7" s="1"/>
  <c r="D8" i="14" s="1"/>
  <c r="P2" i="7"/>
  <c r="P1" i="7"/>
  <c r="P2" i="6"/>
  <c r="E32" i="14" l="1"/>
  <c r="E31" i="14"/>
  <c r="E23" i="14"/>
  <c r="E15" i="14"/>
  <c r="E37" i="14"/>
  <c r="E24" i="14"/>
  <c r="E29" i="14"/>
  <c r="E21" i="14"/>
  <c r="E13" i="14"/>
  <c r="U16" i="7"/>
  <c r="H16" i="14" s="1"/>
  <c r="E8" i="8"/>
  <c r="R8" i="8"/>
  <c r="F37" i="6" l="1"/>
  <c r="E37" i="6" s="1"/>
  <c r="D37" i="13" s="1"/>
  <c r="F36" i="6"/>
  <c r="E36" i="6" s="1"/>
  <c r="D36" i="13" s="1"/>
  <c r="F35" i="6"/>
  <c r="E35" i="6" s="1"/>
  <c r="D35" i="13" s="1"/>
  <c r="F34" i="6"/>
  <c r="E34" i="6" s="1"/>
  <c r="D34" i="13" s="1"/>
  <c r="F33" i="6"/>
  <c r="E33" i="6" s="1"/>
  <c r="D33" i="13" s="1"/>
  <c r="F32" i="6"/>
  <c r="E32" i="6" s="1"/>
  <c r="D32" i="13" s="1"/>
  <c r="F31" i="6"/>
  <c r="E31" i="6" s="1"/>
  <c r="D31" i="13" s="1"/>
  <c r="F30" i="6"/>
  <c r="E30" i="6" s="1"/>
  <c r="D30" i="13" s="1"/>
  <c r="F29" i="6"/>
  <c r="E29" i="6" s="1"/>
  <c r="D29" i="13" s="1"/>
  <c r="F28" i="6"/>
  <c r="E28" i="6" s="1"/>
  <c r="D28" i="13" s="1"/>
  <c r="F27" i="6"/>
  <c r="E27" i="6"/>
  <c r="D27" i="13" s="1"/>
  <c r="F26" i="6"/>
  <c r="E26" i="6" s="1"/>
  <c r="D26" i="13" s="1"/>
  <c r="F25" i="6"/>
  <c r="E25" i="6" s="1"/>
  <c r="D25" i="13" s="1"/>
  <c r="F24" i="6"/>
  <c r="E24" i="6" s="1"/>
  <c r="D24" i="13" s="1"/>
  <c r="F23" i="6"/>
  <c r="E23" i="6" s="1"/>
  <c r="D23" i="13" s="1"/>
  <c r="F22" i="6"/>
  <c r="E22" i="6"/>
  <c r="D22" i="13" s="1"/>
  <c r="F21" i="6"/>
  <c r="E21" i="6" s="1"/>
  <c r="D21" i="13" s="1"/>
  <c r="F20" i="6"/>
  <c r="E20" i="6" s="1"/>
  <c r="D20" i="13" s="1"/>
  <c r="F19" i="6"/>
  <c r="E19" i="6" s="1"/>
  <c r="D19" i="13" s="1"/>
  <c r="F18" i="6"/>
  <c r="E18" i="6" s="1"/>
  <c r="D18" i="13" s="1"/>
  <c r="F17" i="6"/>
  <c r="E17" i="6" s="1"/>
  <c r="D17" i="13" s="1"/>
  <c r="F16" i="6"/>
  <c r="E16" i="6" s="1"/>
  <c r="D16" i="13" s="1"/>
  <c r="F15" i="6"/>
  <c r="E15" i="6" s="1"/>
  <c r="D15" i="13" s="1"/>
  <c r="F14" i="6"/>
  <c r="E14" i="6" s="1"/>
  <c r="D14" i="13" s="1"/>
  <c r="F13" i="6"/>
  <c r="E13" i="6" s="1"/>
  <c r="D13" i="13" s="1"/>
  <c r="F12" i="6"/>
  <c r="E12" i="6" s="1"/>
  <c r="D12" i="13" s="1"/>
  <c r="F11" i="6"/>
  <c r="E11" i="6"/>
  <c r="D11" i="13" s="1"/>
  <c r="F10" i="6"/>
  <c r="E10" i="6" s="1"/>
  <c r="D10" i="13" s="1"/>
  <c r="F9" i="6"/>
  <c r="E9" i="6" s="1"/>
  <c r="D9" i="13" s="1"/>
  <c r="F8" i="6"/>
  <c r="E8" i="6" s="1"/>
  <c r="D8" i="13" l="1"/>
  <c r="L8" i="8"/>
  <c r="W8" i="4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8" i="7"/>
  <c r="J8" i="7" s="1"/>
  <c r="K9" i="6"/>
  <c r="K10" i="6"/>
  <c r="K11" i="6"/>
  <c r="K12" i="6"/>
  <c r="K13" i="6"/>
  <c r="K14" i="6"/>
  <c r="K15" i="6"/>
  <c r="K16" i="6"/>
  <c r="K17" i="6"/>
  <c r="K18" i="6"/>
  <c r="K19" i="6"/>
  <c r="K20" i="6"/>
  <c r="K21" i="6"/>
  <c r="K22" i="6"/>
  <c r="K23" i="6"/>
  <c r="K24" i="6"/>
  <c r="K25" i="6"/>
  <c r="K26" i="6"/>
  <c r="K27" i="6"/>
  <c r="K28" i="6"/>
  <c r="K29" i="6"/>
  <c r="K30" i="6"/>
  <c r="K31" i="6"/>
  <c r="K32" i="6"/>
  <c r="K33" i="6"/>
  <c r="K34" i="6"/>
  <c r="K35" i="6"/>
  <c r="K36" i="6"/>
  <c r="K37" i="6"/>
  <c r="K8" i="6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W9" i="4"/>
  <c r="W23" i="4"/>
  <c r="B36" i="14"/>
  <c r="G36" i="14"/>
  <c r="B23" i="14"/>
  <c r="G23" i="14"/>
  <c r="B24" i="14"/>
  <c r="G24" i="14"/>
  <c r="B25" i="14"/>
  <c r="G25" i="14"/>
  <c r="B26" i="14"/>
  <c r="G26" i="14"/>
  <c r="B27" i="14"/>
  <c r="G27" i="14"/>
  <c r="B28" i="14"/>
  <c r="G28" i="14"/>
  <c r="B29" i="14"/>
  <c r="G29" i="14"/>
  <c r="B30" i="14"/>
  <c r="G30" i="14"/>
  <c r="B31" i="14"/>
  <c r="G31" i="14"/>
  <c r="B32" i="14"/>
  <c r="G32" i="14"/>
  <c r="B33" i="14"/>
  <c r="G33" i="14"/>
  <c r="B34" i="14"/>
  <c r="G34" i="14"/>
  <c r="B35" i="14"/>
  <c r="G35" i="14"/>
  <c r="B37" i="14"/>
  <c r="G37" i="14"/>
  <c r="B23" i="13"/>
  <c r="G23" i="13"/>
  <c r="B24" i="13"/>
  <c r="G24" i="13"/>
  <c r="B25" i="13"/>
  <c r="G25" i="13"/>
  <c r="B26" i="13"/>
  <c r="G26" i="13"/>
  <c r="B27" i="13"/>
  <c r="G27" i="13"/>
  <c r="B28" i="13"/>
  <c r="G28" i="13"/>
  <c r="B29" i="13"/>
  <c r="G29" i="13"/>
  <c r="B30" i="13"/>
  <c r="G30" i="13"/>
  <c r="B31" i="13"/>
  <c r="G31" i="13"/>
  <c r="B32" i="13"/>
  <c r="G32" i="13"/>
  <c r="B33" i="13"/>
  <c r="G33" i="13"/>
  <c r="B34" i="13"/>
  <c r="G34" i="13"/>
  <c r="B35" i="13"/>
  <c r="G35" i="13"/>
  <c r="B36" i="13"/>
  <c r="G36" i="13"/>
  <c r="B37" i="13"/>
  <c r="G37" i="13"/>
  <c r="B35" i="15"/>
  <c r="G35" i="15"/>
  <c r="B36" i="15"/>
  <c r="G36" i="15"/>
  <c r="B37" i="15"/>
  <c r="G37" i="15"/>
  <c r="B23" i="15"/>
  <c r="G23" i="15"/>
  <c r="B24" i="15"/>
  <c r="G24" i="15"/>
  <c r="B25" i="15"/>
  <c r="G25" i="15"/>
  <c r="B26" i="15"/>
  <c r="G26" i="15"/>
  <c r="B27" i="15"/>
  <c r="G27" i="15"/>
  <c r="B28" i="15"/>
  <c r="G28" i="15"/>
  <c r="B29" i="15"/>
  <c r="G29" i="15"/>
  <c r="B30" i="15"/>
  <c r="G30" i="15"/>
  <c r="B31" i="15"/>
  <c r="G31" i="15"/>
  <c r="B32" i="15"/>
  <c r="G32" i="15"/>
  <c r="B33" i="15"/>
  <c r="G33" i="15"/>
  <c r="B34" i="15"/>
  <c r="G34" i="15"/>
  <c r="B24" i="8"/>
  <c r="G24" i="8"/>
  <c r="M24" i="8"/>
  <c r="S24" i="8"/>
  <c r="B25" i="8"/>
  <c r="G25" i="8"/>
  <c r="M25" i="8"/>
  <c r="S25" i="8"/>
  <c r="B26" i="8"/>
  <c r="G26" i="8"/>
  <c r="M26" i="8"/>
  <c r="S26" i="8"/>
  <c r="B27" i="8"/>
  <c r="G27" i="8"/>
  <c r="M27" i="8"/>
  <c r="S27" i="8"/>
  <c r="B28" i="8"/>
  <c r="G28" i="8"/>
  <c r="M28" i="8"/>
  <c r="S28" i="8"/>
  <c r="B29" i="8"/>
  <c r="G29" i="8"/>
  <c r="M29" i="8"/>
  <c r="S29" i="8"/>
  <c r="B30" i="8"/>
  <c r="G30" i="8"/>
  <c r="M30" i="8"/>
  <c r="S30" i="8"/>
  <c r="B31" i="8"/>
  <c r="G31" i="8"/>
  <c r="M31" i="8"/>
  <c r="S31" i="8"/>
  <c r="B32" i="8"/>
  <c r="G32" i="8"/>
  <c r="M32" i="8"/>
  <c r="S32" i="8"/>
  <c r="B33" i="8"/>
  <c r="G33" i="8"/>
  <c r="M33" i="8"/>
  <c r="S33" i="8"/>
  <c r="B34" i="8"/>
  <c r="G34" i="8"/>
  <c r="M34" i="8"/>
  <c r="S34" i="8"/>
  <c r="B35" i="8"/>
  <c r="G35" i="8"/>
  <c r="M35" i="8"/>
  <c r="S35" i="8"/>
  <c r="B36" i="8"/>
  <c r="G36" i="8"/>
  <c r="M36" i="8"/>
  <c r="S36" i="8"/>
  <c r="B37" i="8"/>
  <c r="G37" i="8"/>
  <c r="M37" i="8"/>
  <c r="S37" i="8"/>
  <c r="B23" i="8"/>
  <c r="G23" i="8"/>
  <c r="M23" i="8"/>
  <c r="S23" i="8"/>
  <c r="P23" i="8"/>
  <c r="W23" i="7"/>
  <c r="X23" i="7"/>
  <c r="Y23" i="7"/>
  <c r="Z23" i="7"/>
  <c r="AA23" i="7"/>
  <c r="AB23" i="7"/>
  <c r="W24" i="7"/>
  <c r="X24" i="7"/>
  <c r="Y24" i="7"/>
  <c r="Z24" i="7"/>
  <c r="AA24" i="7"/>
  <c r="AB24" i="7"/>
  <c r="P25" i="8"/>
  <c r="W25" i="7"/>
  <c r="X25" i="7"/>
  <c r="Y25" i="7"/>
  <c r="Z25" i="7"/>
  <c r="AA25" i="7"/>
  <c r="AB25" i="7"/>
  <c r="P26" i="8"/>
  <c r="W26" i="7"/>
  <c r="X26" i="7"/>
  <c r="Y26" i="7"/>
  <c r="Z26" i="7"/>
  <c r="AA26" i="7"/>
  <c r="AB26" i="7"/>
  <c r="P27" i="8"/>
  <c r="W27" i="7"/>
  <c r="X27" i="7"/>
  <c r="Y27" i="7"/>
  <c r="Z27" i="7"/>
  <c r="AA27" i="7"/>
  <c r="AB27" i="7"/>
  <c r="W28" i="7"/>
  <c r="X28" i="7"/>
  <c r="Y28" i="7"/>
  <c r="Z28" i="7"/>
  <c r="AA28" i="7"/>
  <c r="AB28" i="7"/>
  <c r="W29" i="7"/>
  <c r="X29" i="7"/>
  <c r="Y29" i="7"/>
  <c r="Z29" i="7"/>
  <c r="AA29" i="7"/>
  <c r="AB29" i="7"/>
  <c r="P30" i="8"/>
  <c r="W30" i="7"/>
  <c r="X30" i="7"/>
  <c r="Y30" i="7"/>
  <c r="Z30" i="7"/>
  <c r="AA30" i="7"/>
  <c r="AB30" i="7"/>
  <c r="W31" i="7"/>
  <c r="X31" i="7"/>
  <c r="Y31" i="7"/>
  <c r="Z31" i="7"/>
  <c r="AA31" i="7"/>
  <c r="AB31" i="7"/>
  <c r="P32" i="8"/>
  <c r="W32" i="7"/>
  <c r="X32" i="7"/>
  <c r="Y32" i="7"/>
  <c r="Z32" i="7"/>
  <c r="AA32" i="7"/>
  <c r="AB32" i="7"/>
  <c r="W33" i="7"/>
  <c r="X33" i="7"/>
  <c r="Y33" i="7"/>
  <c r="Z33" i="7"/>
  <c r="AA33" i="7"/>
  <c r="AB33" i="7"/>
  <c r="W34" i="7"/>
  <c r="X34" i="7"/>
  <c r="Y34" i="7"/>
  <c r="Z34" i="7"/>
  <c r="AA34" i="7"/>
  <c r="AB34" i="7"/>
  <c r="W35" i="7"/>
  <c r="X35" i="7"/>
  <c r="Y35" i="7"/>
  <c r="Z35" i="7"/>
  <c r="AA35" i="7"/>
  <c r="AB35" i="7"/>
  <c r="W36" i="7"/>
  <c r="X36" i="7"/>
  <c r="Y36" i="7"/>
  <c r="Z36" i="7"/>
  <c r="AA36" i="7"/>
  <c r="AB36" i="7"/>
  <c r="P37" i="8"/>
  <c r="W37" i="7"/>
  <c r="X37" i="7"/>
  <c r="Y37" i="7"/>
  <c r="Z37" i="7"/>
  <c r="AA37" i="7"/>
  <c r="AB37" i="7"/>
  <c r="J23" i="8"/>
  <c r="W23" i="6"/>
  <c r="X23" i="6"/>
  <c r="Y23" i="6"/>
  <c r="Z23" i="6"/>
  <c r="AA23" i="6"/>
  <c r="AB23" i="6"/>
  <c r="E24" i="13"/>
  <c r="W24" i="6"/>
  <c r="X24" i="6"/>
  <c r="Y24" i="6"/>
  <c r="Z24" i="6"/>
  <c r="AA24" i="6"/>
  <c r="AB24" i="6"/>
  <c r="J25" i="8"/>
  <c r="W25" i="6"/>
  <c r="X25" i="6"/>
  <c r="Y25" i="6"/>
  <c r="Z25" i="6"/>
  <c r="AA25" i="6"/>
  <c r="AB25" i="6"/>
  <c r="E26" i="13"/>
  <c r="W26" i="6"/>
  <c r="X26" i="6"/>
  <c r="Y26" i="6"/>
  <c r="Z26" i="6"/>
  <c r="AA26" i="6"/>
  <c r="AB26" i="6"/>
  <c r="E27" i="13"/>
  <c r="W27" i="6"/>
  <c r="X27" i="6"/>
  <c r="Y27" i="6"/>
  <c r="Z27" i="6"/>
  <c r="AA27" i="6"/>
  <c r="AB27" i="6"/>
  <c r="J28" i="8"/>
  <c r="W28" i="6"/>
  <c r="X28" i="6"/>
  <c r="Y28" i="6"/>
  <c r="Z28" i="6"/>
  <c r="AA28" i="6"/>
  <c r="AB28" i="6"/>
  <c r="E29" i="13"/>
  <c r="W29" i="6"/>
  <c r="X29" i="6"/>
  <c r="Y29" i="6"/>
  <c r="Z29" i="6"/>
  <c r="AA29" i="6"/>
  <c r="AB29" i="6"/>
  <c r="E30" i="13"/>
  <c r="W30" i="6"/>
  <c r="X30" i="6"/>
  <c r="Y30" i="6"/>
  <c r="Z30" i="6"/>
  <c r="AA30" i="6"/>
  <c r="AB30" i="6"/>
  <c r="E31" i="13"/>
  <c r="W31" i="6"/>
  <c r="X31" i="6"/>
  <c r="Y31" i="6"/>
  <c r="Z31" i="6"/>
  <c r="AA31" i="6"/>
  <c r="AB31" i="6"/>
  <c r="E32" i="13"/>
  <c r="W32" i="6"/>
  <c r="X32" i="6"/>
  <c r="Y32" i="6"/>
  <c r="Z32" i="6"/>
  <c r="AA32" i="6"/>
  <c r="AB32" i="6"/>
  <c r="J33" i="8"/>
  <c r="W33" i="6"/>
  <c r="X33" i="6"/>
  <c r="Y33" i="6"/>
  <c r="Z33" i="6"/>
  <c r="AA33" i="6"/>
  <c r="AB33" i="6"/>
  <c r="E34" i="13"/>
  <c r="W34" i="6"/>
  <c r="X34" i="6"/>
  <c r="Y34" i="6"/>
  <c r="Z34" i="6"/>
  <c r="AA34" i="6"/>
  <c r="AB34" i="6"/>
  <c r="E35" i="13"/>
  <c r="W35" i="6"/>
  <c r="X35" i="6"/>
  <c r="Y35" i="6"/>
  <c r="Z35" i="6"/>
  <c r="AA35" i="6"/>
  <c r="AB35" i="6"/>
  <c r="E36" i="13"/>
  <c r="W36" i="6"/>
  <c r="X36" i="6"/>
  <c r="Y36" i="6"/>
  <c r="Z36" i="6"/>
  <c r="AA36" i="6"/>
  <c r="AB36" i="6"/>
  <c r="E37" i="13"/>
  <c r="W37" i="6"/>
  <c r="X37" i="6"/>
  <c r="Y37" i="6"/>
  <c r="Z37" i="6"/>
  <c r="AA37" i="6"/>
  <c r="AB37" i="6"/>
  <c r="E32" i="15"/>
  <c r="E33" i="15"/>
  <c r="E33" i="4"/>
  <c r="D33" i="15" s="1"/>
  <c r="W33" i="4"/>
  <c r="X33" i="4"/>
  <c r="Y33" i="4"/>
  <c r="Z33" i="4"/>
  <c r="AA33" i="4"/>
  <c r="AB33" i="4"/>
  <c r="E34" i="8"/>
  <c r="E34" i="4"/>
  <c r="W34" i="4"/>
  <c r="X34" i="4"/>
  <c r="Y34" i="4"/>
  <c r="Z34" i="4"/>
  <c r="AA34" i="4"/>
  <c r="AB34" i="4"/>
  <c r="E35" i="15"/>
  <c r="E35" i="4"/>
  <c r="D35" i="15" s="1"/>
  <c r="W35" i="4"/>
  <c r="X35" i="4"/>
  <c r="Y35" i="4"/>
  <c r="Z35" i="4"/>
  <c r="AA35" i="4"/>
  <c r="AB35" i="4"/>
  <c r="E36" i="8"/>
  <c r="E36" i="4"/>
  <c r="D36" i="15" s="1"/>
  <c r="W36" i="4"/>
  <c r="X36" i="4"/>
  <c r="Y36" i="4"/>
  <c r="Z36" i="4"/>
  <c r="AA36" i="4"/>
  <c r="AB36" i="4"/>
  <c r="E37" i="8"/>
  <c r="E37" i="4"/>
  <c r="D37" i="8" s="1"/>
  <c r="W37" i="4"/>
  <c r="X37" i="4"/>
  <c r="Y37" i="4"/>
  <c r="Z37" i="4"/>
  <c r="AA37" i="4"/>
  <c r="AB37" i="4"/>
  <c r="E23" i="15"/>
  <c r="E23" i="4"/>
  <c r="D23" i="15" s="1"/>
  <c r="X23" i="4"/>
  <c r="Y23" i="4"/>
  <c r="Z23" i="4"/>
  <c r="AA23" i="4"/>
  <c r="AB23" i="4"/>
  <c r="E24" i="15"/>
  <c r="E24" i="4"/>
  <c r="D24" i="15" s="1"/>
  <c r="W24" i="4"/>
  <c r="X24" i="4"/>
  <c r="Y24" i="4"/>
  <c r="Z24" i="4"/>
  <c r="AA24" i="4"/>
  <c r="AB24" i="4"/>
  <c r="E25" i="8"/>
  <c r="E25" i="4"/>
  <c r="D25" i="15" s="1"/>
  <c r="W25" i="4"/>
  <c r="X25" i="4"/>
  <c r="Y25" i="4"/>
  <c r="Z25" i="4"/>
  <c r="AA25" i="4"/>
  <c r="AB25" i="4"/>
  <c r="E26" i="15"/>
  <c r="E26" i="4"/>
  <c r="D26" i="15" s="1"/>
  <c r="W26" i="4"/>
  <c r="X26" i="4"/>
  <c r="Y26" i="4"/>
  <c r="Z26" i="4"/>
  <c r="AA26" i="4"/>
  <c r="AB26" i="4"/>
  <c r="E27" i="15"/>
  <c r="E27" i="4"/>
  <c r="D27" i="15" s="1"/>
  <c r="W27" i="4"/>
  <c r="X27" i="4"/>
  <c r="Y27" i="4"/>
  <c r="Z27" i="4"/>
  <c r="AA27" i="4"/>
  <c r="AB27" i="4"/>
  <c r="E28" i="15"/>
  <c r="E28" i="4"/>
  <c r="D28" i="15" s="1"/>
  <c r="W28" i="4"/>
  <c r="X28" i="4"/>
  <c r="Y28" i="4"/>
  <c r="Z28" i="4"/>
  <c r="AA28" i="4"/>
  <c r="AB28" i="4"/>
  <c r="E29" i="8"/>
  <c r="E29" i="4"/>
  <c r="D29" i="15" s="1"/>
  <c r="W29" i="4"/>
  <c r="X29" i="4"/>
  <c r="Y29" i="4"/>
  <c r="Z29" i="4"/>
  <c r="AA29" i="4"/>
  <c r="AB29" i="4"/>
  <c r="E30" i="8"/>
  <c r="E30" i="4"/>
  <c r="D30" i="15" s="1"/>
  <c r="W30" i="4"/>
  <c r="X30" i="4"/>
  <c r="Y30" i="4"/>
  <c r="Z30" i="4"/>
  <c r="AA30" i="4"/>
  <c r="AB30" i="4"/>
  <c r="E31" i="15"/>
  <c r="E31" i="4"/>
  <c r="D31" i="15" s="1"/>
  <c r="W31" i="4"/>
  <c r="X31" i="4"/>
  <c r="Y31" i="4"/>
  <c r="Z31" i="4"/>
  <c r="AA31" i="4"/>
  <c r="AB31" i="4"/>
  <c r="E32" i="4"/>
  <c r="D32" i="15" s="1"/>
  <c r="W32" i="4"/>
  <c r="X32" i="4"/>
  <c r="Y32" i="4"/>
  <c r="Z32" i="4"/>
  <c r="AA32" i="4"/>
  <c r="AB32" i="4"/>
  <c r="B9" i="14"/>
  <c r="B10" i="14"/>
  <c r="B11" i="14"/>
  <c r="B12" i="14"/>
  <c r="B13" i="14"/>
  <c r="B14" i="14"/>
  <c r="B15" i="14"/>
  <c r="B16" i="14"/>
  <c r="B17" i="14"/>
  <c r="B18" i="14"/>
  <c r="B19" i="14"/>
  <c r="B20" i="14"/>
  <c r="B21" i="14"/>
  <c r="B22" i="14"/>
  <c r="B8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21" i="13"/>
  <c r="B22" i="13"/>
  <c r="B8" i="13"/>
  <c r="G22" i="15"/>
  <c r="B22" i="15"/>
  <c r="G21" i="15"/>
  <c r="B21" i="15"/>
  <c r="G20" i="15"/>
  <c r="B20" i="15"/>
  <c r="G19" i="15"/>
  <c r="B19" i="15"/>
  <c r="G18" i="15"/>
  <c r="B18" i="15"/>
  <c r="G17" i="15"/>
  <c r="B17" i="15"/>
  <c r="G16" i="15"/>
  <c r="B16" i="15"/>
  <c r="G15" i="15"/>
  <c r="B15" i="15"/>
  <c r="G14" i="15"/>
  <c r="B14" i="15"/>
  <c r="G13" i="15"/>
  <c r="B13" i="15"/>
  <c r="G12" i="15"/>
  <c r="B12" i="15"/>
  <c r="G11" i="15"/>
  <c r="B11" i="15"/>
  <c r="G10" i="15"/>
  <c r="B10" i="15"/>
  <c r="G9" i="15"/>
  <c r="B9" i="15"/>
  <c r="G8" i="15"/>
  <c r="B8" i="15"/>
  <c r="G22" i="14"/>
  <c r="G21" i="14"/>
  <c r="G20" i="14"/>
  <c r="G19" i="14"/>
  <c r="G18" i="14"/>
  <c r="G17" i="14"/>
  <c r="G16" i="14"/>
  <c r="G15" i="14"/>
  <c r="G14" i="14"/>
  <c r="G13" i="14"/>
  <c r="G12" i="14"/>
  <c r="G11" i="14"/>
  <c r="G10" i="14"/>
  <c r="G9" i="14"/>
  <c r="G8" i="14"/>
  <c r="G22" i="13"/>
  <c r="G21" i="13"/>
  <c r="G20" i="13"/>
  <c r="G19" i="13"/>
  <c r="G18" i="13"/>
  <c r="G17" i="13"/>
  <c r="G16" i="13"/>
  <c r="G15" i="13"/>
  <c r="G14" i="13"/>
  <c r="G13" i="13"/>
  <c r="G12" i="13"/>
  <c r="G11" i="13"/>
  <c r="G10" i="13"/>
  <c r="G9" i="13"/>
  <c r="G8" i="13"/>
  <c r="G21" i="8"/>
  <c r="M21" i="8"/>
  <c r="S21" i="8"/>
  <c r="G22" i="8"/>
  <c r="M22" i="8"/>
  <c r="S22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22" i="8"/>
  <c r="X22" i="4"/>
  <c r="E21" i="15"/>
  <c r="E21" i="4"/>
  <c r="D21" i="8" s="1"/>
  <c r="W21" i="4"/>
  <c r="X21" i="4"/>
  <c r="Y21" i="4"/>
  <c r="Z21" i="4"/>
  <c r="AA21" i="4"/>
  <c r="AB21" i="4"/>
  <c r="E22" i="8"/>
  <c r="E22" i="4"/>
  <c r="D22" i="15" s="1"/>
  <c r="W22" i="4"/>
  <c r="Y22" i="4"/>
  <c r="Z22" i="4"/>
  <c r="AA22" i="4"/>
  <c r="AB22" i="4"/>
  <c r="W21" i="7"/>
  <c r="X21" i="7"/>
  <c r="Y21" i="7"/>
  <c r="Z21" i="7"/>
  <c r="AA21" i="7"/>
  <c r="AB21" i="7"/>
  <c r="P22" i="8"/>
  <c r="W22" i="7"/>
  <c r="X22" i="7"/>
  <c r="Y22" i="7"/>
  <c r="Z22" i="7"/>
  <c r="AA22" i="7"/>
  <c r="AB22" i="7"/>
  <c r="W22" i="6"/>
  <c r="E21" i="13"/>
  <c r="W21" i="6"/>
  <c r="X21" i="6"/>
  <c r="Y21" i="6"/>
  <c r="Z21" i="6"/>
  <c r="AA21" i="6"/>
  <c r="AB21" i="6"/>
  <c r="X22" i="6"/>
  <c r="Y22" i="6"/>
  <c r="Z22" i="6"/>
  <c r="AA22" i="6"/>
  <c r="AB22" i="6"/>
  <c r="W11" i="7"/>
  <c r="X11" i="7"/>
  <c r="Y11" i="7"/>
  <c r="Z11" i="7"/>
  <c r="AA11" i="7"/>
  <c r="AB11" i="7"/>
  <c r="W15" i="7"/>
  <c r="X15" i="7"/>
  <c r="Y15" i="7"/>
  <c r="Z15" i="7"/>
  <c r="AA15" i="7"/>
  <c r="AB15" i="7"/>
  <c r="X9" i="7"/>
  <c r="Y9" i="7"/>
  <c r="Z9" i="7"/>
  <c r="AA9" i="7"/>
  <c r="AB9" i="7"/>
  <c r="X10" i="7"/>
  <c r="Y10" i="7"/>
  <c r="Z10" i="7"/>
  <c r="AA10" i="7"/>
  <c r="AB10" i="7"/>
  <c r="X12" i="7"/>
  <c r="Y12" i="7"/>
  <c r="Z12" i="7"/>
  <c r="AA12" i="7"/>
  <c r="AB12" i="7"/>
  <c r="X13" i="7"/>
  <c r="Y13" i="7"/>
  <c r="Z13" i="7"/>
  <c r="AA13" i="7"/>
  <c r="AB13" i="7"/>
  <c r="X14" i="7"/>
  <c r="Y14" i="7"/>
  <c r="Z14" i="7"/>
  <c r="AA14" i="7"/>
  <c r="AB14" i="7"/>
  <c r="X16" i="7"/>
  <c r="Y16" i="7"/>
  <c r="Z16" i="7"/>
  <c r="AA16" i="7"/>
  <c r="AB16" i="7"/>
  <c r="X17" i="7"/>
  <c r="Y17" i="7"/>
  <c r="Z17" i="7"/>
  <c r="AA17" i="7"/>
  <c r="AB17" i="7"/>
  <c r="X18" i="7"/>
  <c r="Y18" i="7"/>
  <c r="Z18" i="7"/>
  <c r="AA18" i="7"/>
  <c r="AB18" i="7"/>
  <c r="X19" i="7"/>
  <c r="Y19" i="7"/>
  <c r="Z19" i="7"/>
  <c r="AA19" i="7"/>
  <c r="AB19" i="7"/>
  <c r="X20" i="7"/>
  <c r="Y20" i="7"/>
  <c r="Z20" i="7"/>
  <c r="AA20" i="7"/>
  <c r="AB20" i="7"/>
  <c r="X8" i="7"/>
  <c r="Y8" i="7"/>
  <c r="Z8" i="7"/>
  <c r="AA8" i="7"/>
  <c r="AB8" i="7"/>
  <c r="X9" i="6"/>
  <c r="Y9" i="6"/>
  <c r="Z9" i="6"/>
  <c r="AA9" i="6"/>
  <c r="AB9" i="6"/>
  <c r="X10" i="6"/>
  <c r="Y10" i="6"/>
  <c r="Z10" i="6"/>
  <c r="AA10" i="6"/>
  <c r="AB10" i="6"/>
  <c r="X11" i="6"/>
  <c r="Y11" i="6"/>
  <c r="Z11" i="6"/>
  <c r="AA11" i="6"/>
  <c r="AB11" i="6"/>
  <c r="X12" i="6"/>
  <c r="Y12" i="6"/>
  <c r="Z12" i="6"/>
  <c r="AA12" i="6"/>
  <c r="AB12" i="6"/>
  <c r="X13" i="6"/>
  <c r="Y13" i="6"/>
  <c r="Z13" i="6"/>
  <c r="AA13" i="6"/>
  <c r="AB13" i="6"/>
  <c r="X14" i="6"/>
  <c r="Y14" i="6"/>
  <c r="Z14" i="6"/>
  <c r="AA14" i="6"/>
  <c r="AB14" i="6"/>
  <c r="X15" i="6"/>
  <c r="Y15" i="6"/>
  <c r="Z15" i="6"/>
  <c r="AA15" i="6"/>
  <c r="AB15" i="6"/>
  <c r="X16" i="6"/>
  <c r="Y16" i="6"/>
  <c r="Z16" i="6"/>
  <c r="AA16" i="6"/>
  <c r="AB16" i="6"/>
  <c r="X17" i="6"/>
  <c r="Y17" i="6"/>
  <c r="Z17" i="6"/>
  <c r="AA17" i="6"/>
  <c r="AB17" i="6"/>
  <c r="X18" i="6"/>
  <c r="Y18" i="6"/>
  <c r="Z18" i="6"/>
  <c r="AA18" i="6"/>
  <c r="AB18" i="6"/>
  <c r="X19" i="6"/>
  <c r="Y19" i="6"/>
  <c r="Z19" i="6"/>
  <c r="AA19" i="6"/>
  <c r="AB19" i="6"/>
  <c r="X20" i="6"/>
  <c r="Y20" i="6"/>
  <c r="Z20" i="6"/>
  <c r="AA20" i="6"/>
  <c r="AB20" i="6"/>
  <c r="AA8" i="6"/>
  <c r="Z8" i="6"/>
  <c r="Y8" i="6"/>
  <c r="X8" i="6"/>
  <c r="AB8" i="6"/>
  <c r="W9" i="6"/>
  <c r="W10" i="6"/>
  <c r="W11" i="6"/>
  <c r="W12" i="6"/>
  <c r="W13" i="6"/>
  <c r="W14" i="6"/>
  <c r="W15" i="6"/>
  <c r="W16" i="6"/>
  <c r="W17" i="6"/>
  <c r="W18" i="6"/>
  <c r="W19" i="6"/>
  <c r="W20" i="6"/>
  <c r="W8" i="6"/>
  <c r="AB9" i="4"/>
  <c r="AB10" i="4"/>
  <c r="AB11" i="4"/>
  <c r="AB12" i="4"/>
  <c r="AB13" i="4"/>
  <c r="AB14" i="4"/>
  <c r="AB15" i="4"/>
  <c r="AB16" i="4"/>
  <c r="AB17" i="4"/>
  <c r="AB18" i="4"/>
  <c r="AB19" i="4"/>
  <c r="AB20" i="4"/>
  <c r="AB8" i="4"/>
  <c r="X9" i="4"/>
  <c r="Y9" i="4"/>
  <c r="Z9" i="4"/>
  <c r="AA9" i="4"/>
  <c r="W10" i="4"/>
  <c r="X10" i="4"/>
  <c r="Y10" i="4"/>
  <c r="Z10" i="4"/>
  <c r="AA10" i="4"/>
  <c r="W11" i="4"/>
  <c r="X11" i="4"/>
  <c r="Y11" i="4"/>
  <c r="Z11" i="4"/>
  <c r="AA11" i="4"/>
  <c r="W12" i="4"/>
  <c r="X12" i="4"/>
  <c r="Y12" i="4"/>
  <c r="Z12" i="4"/>
  <c r="AA12" i="4"/>
  <c r="W13" i="4"/>
  <c r="X13" i="4"/>
  <c r="Y13" i="4"/>
  <c r="Z13" i="4"/>
  <c r="AA13" i="4"/>
  <c r="W14" i="4"/>
  <c r="X14" i="4"/>
  <c r="Y14" i="4"/>
  <c r="Z14" i="4"/>
  <c r="AA14" i="4"/>
  <c r="W15" i="4"/>
  <c r="X15" i="4"/>
  <c r="Y15" i="4"/>
  <c r="Z15" i="4"/>
  <c r="AA15" i="4"/>
  <c r="W16" i="4"/>
  <c r="X16" i="4"/>
  <c r="Y16" i="4"/>
  <c r="Z16" i="4"/>
  <c r="AA16" i="4"/>
  <c r="W17" i="4"/>
  <c r="X17" i="4"/>
  <c r="Y17" i="4"/>
  <c r="Z17" i="4"/>
  <c r="AA17" i="4"/>
  <c r="W18" i="4"/>
  <c r="X18" i="4"/>
  <c r="Y18" i="4"/>
  <c r="Z18" i="4"/>
  <c r="AA18" i="4"/>
  <c r="W19" i="4"/>
  <c r="X19" i="4"/>
  <c r="Y19" i="4"/>
  <c r="Z19" i="4"/>
  <c r="AA19" i="4"/>
  <c r="W20" i="4"/>
  <c r="X20" i="4"/>
  <c r="Y20" i="4"/>
  <c r="Z20" i="4"/>
  <c r="AA20" i="4"/>
  <c r="X8" i="4"/>
  <c r="Y8" i="4"/>
  <c r="Z8" i="4"/>
  <c r="AA8" i="4"/>
  <c r="W9" i="7"/>
  <c r="W10" i="7"/>
  <c r="W12" i="7"/>
  <c r="W13" i="7"/>
  <c r="W14" i="7"/>
  <c r="W16" i="7"/>
  <c r="W17" i="7"/>
  <c r="W18" i="7"/>
  <c r="W19" i="7"/>
  <c r="W20" i="7"/>
  <c r="W8" i="7"/>
  <c r="E14" i="15"/>
  <c r="E14" i="4"/>
  <c r="D14" i="8" s="1"/>
  <c r="S20" i="8"/>
  <c r="S19" i="8"/>
  <c r="S18" i="8"/>
  <c r="S17" i="8"/>
  <c r="S16" i="8"/>
  <c r="S15" i="8"/>
  <c r="S14" i="8"/>
  <c r="S13" i="8"/>
  <c r="S12" i="8"/>
  <c r="S11" i="8"/>
  <c r="S10" i="8"/>
  <c r="S9" i="8"/>
  <c r="M20" i="8"/>
  <c r="M19" i="8"/>
  <c r="M18" i="8"/>
  <c r="M17" i="8"/>
  <c r="M16" i="8"/>
  <c r="M15" i="8"/>
  <c r="M14" i="8"/>
  <c r="M13" i="8"/>
  <c r="M12" i="8"/>
  <c r="M11" i="8"/>
  <c r="M10" i="8"/>
  <c r="M9" i="8"/>
  <c r="S8" i="8"/>
  <c r="M8" i="8"/>
  <c r="G20" i="8"/>
  <c r="G19" i="8"/>
  <c r="G18" i="8"/>
  <c r="G17" i="8"/>
  <c r="G16" i="8"/>
  <c r="G15" i="8"/>
  <c r="G14" i="8"/>
  <c r="G13" i="8"/>
  <c r="G12" i="8"/>
  <c r="G11" i="8"/>
  <c r="G10" i="8"/>
  <c r="G9" i="8"/>
  <c r="G8" i="8"/>
  <c r="A54" i="7"/>
  <c r="A49" i="7"/>
  <c r="A44" i="7"/>
  <c r="A41" i="7"/>
  <c r="A54" i="6"/>
  <c r="A49" i="6"/>
  <c r="A44" i="6"/>
  <c r="A41" i="6"/>
  <c r="P19" i="8"/>
  <c r="P18" i="8"/>
  <c r="P17" i="8"/>
  <c r="P15" i="8"/>
  <c r="P14" i="8"/>
  <c r="P12" i="8"/>
  <c r="P11" i="8"/>
  <c r="P10" i="8"/>
  <c r="P9" i="8"/>
  <c r="B8" i="8"/>
  <c r="E11" i="13"/>
  <c r="J20" i="8"/>
  <c r="J19" i="8"/>
  <c r="J18" i="8"/>
  <c r="E17" i="13"/>
  <c r="E16" i="13"/>
  <c r="J15" i="8"/>
  <c r="J14" i="8"/>
  <c r="J13" i="8"/>
  <c r="E12" i="13"/>
  <c r="J10" i="8"/>
  <c r="J9" i="8"/>
  <c r="J8" i="8"/>
  <c r="E20" i="8"/>
  <c r="E19" i="8"/>
  <c r="E18" i="15"/>
  <c r="E17" i="15"/>
  <c r="E16" i="8"/>
  <c r="E15" i="8"/>
  <c r="E13" i="15"/>
  <c r="E12" i="8"/>
  <c r="E11" i="8"/>
  <c r="E10" i="8"/>
  <c r="E9" i="15"/>
  <c r="E20" i="4"/>
  <c r="D20" i="8" s="1"/>
  <c r="E19" i="4"/>
  <c r="D19" i="8" s="1"/>
  <c r="E18" i="4"/>
  <c r="D18" i="8" s="1"/>
  <c r="E17" i="4"/>
  <c r="E16" i="4"/>
  <c r="D16" i="8" s="1"/>
  <c r="E15" i="4"/>
  <c r="D15" i="8" s="1"/>
  <c r="E13" i="4"/>
  <c r="E12" i="4"/>
  <c r="D12" i="8" s="1"/>
  <c r="E11" i="4"/>
  <c r="D11" i="8" s="1"/>
  <c r="E10" i="4"/>
  <c r="D10" i="8" s="1"/>
  <c r="E9" i="4"/>
  <c r="D9" i="8" s="1"/>
  <c r="U8" i="6" l="1"/>
  <c r="P8" i="8"/>
  <c r="E8" i="14"/>
  <c r="P24" i="8"/>
  <c r="P29" i="8"/>
  <c r="J34" i="8"/>
  <c r="J37" i="8"/>
  <c r="S24" i="6"/>
  <c r="Q24" i="6" s="1"/>
  <c r="K24" i="8" s="1"/>
  <c r="E33" i="13"/>
  <c r="J32" i="8"/>
  <c r="J29" i="8"/>
  <c r="E28" i="13"/>
  <c r="J31" i="8"/>
  <c r="D26" i="8"/>
  <c r="D30" i="8"/>
  <c r="D29" i="8"/>
  <c r="D34" i="15"/>
  <c r="D34" i="8"/>
  <c r="D35" i="8"/>
  <c r="D31" i="8"/>
  <c r="D36" i="8"/>
  <c r="D27" i="8"/>
  <c r="E29" i="15"/>
  <c r="D32" i="8"/>
  <c r="D24" i="8"/>
  <c r="D37" i="15"/>
  <c r="D33" i="8"/>
  <c r="D28" i="8"/>
  <c r="D25" i="8"/>
  <c r="E25" i="15"/>
  <c r="D23" i="8"/>
  <c r="E34" i="15"/>
  <c r="E36" i="15"/>
  <c r="P36" i="8"/>
  <c r="P28" i="8"/>
  <c r="P33" i="8"/>
  <c r="P35" i="8"/>
  <c r="P31" i="8"/>
  <c r="S34" i="7"/>
  <c r="Q34" i="7" s="1"/>
  <c r="S33" i="7"/>
  <c r="Q33" i="7" s="1"/>
  <c r="S32" i="7"/>
  <c r="Q32" i="7" s="1"/>
  <c r="S31" i="7"/>
  <c r="Q31" i="7" s="1"/>
  <c r="P34" i="8"/>
  <c r="J26" i="8"/>
  <c r="F24" i="13"/>
  <c r="E23" i="13"/>
  <c r="J24" i="8"/>
  <c r="E25" i="13"/>
  <c r="S31" i="6"/>
  <c r="Q31" i="6" s="1"/>
  <c r="J35" i="8"/>
  <c r="J27" i="8"/>
  <c r="J30" i="8"/>
  <c r="J36" i="8"/>
  <c r="S37" i="4"/>
  <c r="Q37" i="4" s="1"/>
  <c r="U37" i="4" s="1"/>
  <c r="E30" i="15"/>
  <c r="E37" i="15"/>
  <c r="S35" i="4"/>
  <c r="Q35" i="4" s="1"/>
  <c r="U35" i="4" s="1"/>
  <c r="E23" i="8"/>
  <c r="E35" i="8"/>
  <c r="E33" i="8"/>
  <c r="E32" i="8"/>
  <c r="E31" i="8"/>
  <c r="E28" i="8"/>
  <c r="E27" i="8"/>
  <c r="E26" i="8"/>
  <c r="E24" i="8"/>
  <c r="S33" i="4"/>
  <c r="Q33" i="4" s="1"/>
  <c r="U33" i="4" s="1"/>
  <c r="S36" i="4"/>
  <c r="Q36" i="4" s="1"/>
  <c r="U36" i="4" s="1"/>
  <c r="S34" i="4"/>
  <c r="Q34" i="4" s="1"/>
  <c r="U34" i="4" s="1"/>
  <c r="E8" i="15"/>
  <c r="S30" i="7"/>
  <c r="Q30" i="7" s="1"/>
  <c r="S29" i="7"/>
  <c r="Q29" i="7" s="1"/>
  <c r="S28" i="7"/>
  <c r="Q28" i="7" s="1"/>
  <c r="S26" i="7"/>
  <c r="Q26" i="7" s="1"/>
  <c r="S25" i="7"/>
  <c r="Q25" i="7" s="1"/>
  <c r="S24" i="7"/>
  <c r="Q24" i="7" s="1"/>
  <c r="S23" i="7"/>
  <c r="Q23" i="7" s="1"/>
  <c r="S27" i="7"/>
  <c r="Q27" i="7" s="1"/>
  <c r="S37" i="7"/>
  <c r="Q37" i="7" s="1"/>
  <c r="S36" i="7"/>
  <c r="Q36" i="7" s="1"/>
  <c r="S35" i="7"/>
  <c r="Q35" i="7" s="1"/>
  <c r="S17" i="7"/>
  <c r="Q17" i="7" s="1"/>
  <c r="Q17" i="8" s="1"/>
  <c r="P16" i="8"/>
  <c r="P13" i="8"/>
  <c r="S20" i="7"/>
  <c r="Q20" i="7" s="1"/>
  <c r="Q20" i="8" s="1"/>
  <c r="S14" i="7"/>
  <c r="Q14" i="7" s="1"/>
  <c r="F14" i="14" s="1"/>
  <c r="S18" i="7"/>
  <c r="Q18" i="7" s="1"/>
  <c r="Q18" i="8" s="1"/>
  <c r="S19" i="7"/>
  <c r="Q19" i="7" s="1"/>
  <c r="P21" i="8"/>
  <c r="S22" i="7"/>
  <c r="Q22" i="7" s="1"/>
  <c r="S21" i="7"/>
  <c r="Q21" i="7" s="1"/>
  <c r="S29" i="6"/>
  <c r="Q29" i="6" s="1"/>
  <c r="S36" i="6"/>
  <c r="Q36" i="6" s="1"/>
  <c r="S27" i="6"/>
  <c r="Q27" i="6" s="1"/>
  <c r="S34" i="6"/>
  <c r="Q34" i="6" s="1"/>
  <c r="S25" i="6"/>
  <c r="Q25" i="6" s="1"/>
  <c r="S32" i="6"/>
  <c r="Q32" i="6" s="1"/>
  <c r="S23" i="6"/>
  <c r="Q23" i="6" s="1"/>
  <c r="S37" i="6"/>
  <c r="Q37" i="6" s="1"/>
  <c r="S30" i="6"/>
  <c r="Q30" i="6" s="1"/>
  <c r="S35" i="6"/>
  <c r="Q35" i="6" s="1"/>
  <c r="S28" i="6"/>
  <c r="Q28" i="6" s="1"/>
  <c r="S33" i="6"/>
  <c r="Q33" i="6" s="1"/>
  <c r="S26" i="6"/>
  <c r="Q26" i="6" s="1"/>
  <c r="J11" i="8"/>
  <c r="J16" i="8"/>
  <c r="E15" i="13"/>
  <c r="S22" i="6"/>
  <c r="Q22" i="6" s="1"/>
  <c r="J21" i="8"/>
  <c r="S9" i="6"/>
  <c r="Q9" i="6" s="1"/>
  <c r="K9" i="8" s="1"/>
  <c r="E13" i="13"/>
  <c r="E18" i="13"/>
  <c r="J22" i="8"/>
  <c r="J12" i="8"/>
  <c r="S21" i="6"/>
  <c r="Q21" i="6" s="1"/>
  <c r="E20" i="13"/>
  <c r="J17" i="8"/>
  <c r="S12" i="6"/>
  <c r="Q12" i="6" s="1"/>
  <c r="E14" i="13"/>
  <c r="E22" i="13"/>
  <c r="S10" i="6"/>
  <c r="Q10" i="6" s="1"/>
  <c r="E9" i="13"/>
  <c r="E19" i="13"/>
  <c r="S16" i="6"/>
  <c r="Q16" i="6" s="1"/>
  <c r="E10" i="13"/>
  <c r="S15" i="6"/>
  <c r="Q15" i="6" s="1"/>
  <c r="F15" i="13" s="1"/>
  <c r="S24" i="4"/>
  <c r="Q24" i="4" s="1"/>
  <c r="U24" i="4" s="1"/>
  <c r="S31" i="4"/>
  <c r="Q31" i="4" s="1"/>
  <c r="U31" i="4" s="1"/>
  <c r="S29" i="4"/>
  <c r="Q29" i="4" s="1"/>
  <c r="U29" i="4" s="1"/>
  <c r="S27" i="4"/>
  <c r="Q27" i="4" s="1"/>
  <c r="U27" i="4" s="1"/>
  <c r="S32" i="4"/>
  <c r="Q32" i="4" s="1"/>
  <c r="U32" i="4" s="1"/>
  <c r="S25" i="4"/>
  <c r="Q25" i="4" s="1"/>
  <c r="U25" i="4" s="1"/>
  <c r="S30" i="4"/>
  <c r="Q30" i="4" s="1"/>
  <c r="U30" i="4" s="1"/>
  <c r="S23" i="4"/>
  <c r="Q23" i="4" s="1"/>
  <c r="U23" i="4" s="1"/>
  <c r="S28" i="4"/>
  <c r="Q28" i="4" s="1"/>
  <c r="U28" i="4" s="1"/>
  <c r="S26" i="4"/>
  <c r="Q26" i="4" s="1"/>
  <c r="U26" i="4" s="1"/>
  <c r="E17" i="8"/>
  <c r="E9" i="8"/>
  <c r="E18" i="8"/>
  <c r="D13" i="8"/>
  <c r="D13" i="15"/>
  <c r="D17" i="8"/>
  <c r="D17" i="15"/>
  <c r="D8" i="8"/>
  <c r="D8" i="15"/>
  <c r="S12" i="4"/>
  <c r="Q12" i="4" s="1"/>
  <c r="F12" i="15" s="1"/>
  <c r="D9" i="15"/>
  <c r="E12" i="15"/>
  <c r="E16" i="15"/>
  <c r="E20" i="15"/>
  <c r="D21" i="15"/>
  <c r="D22" i="8"/>
  <c r="E21" i="8"/>
  <c r="S21" i="4"/>
  <c r="Q21" i="4" s="1"/>
  <c r="U21" i="4" s="1"/>
  <c r="E11" i="15"/>
  <c r="D12" i="15"/>
  <c r="E15" i="15"/>
  <c r="D16" i="15"/>
  <c r="E19" i="15"/>
  <c r="D20" i="15"/>
  <c r="E13" i="8"/>
  <c r="S13" i="4"/>
  <c r="Q13" i="4" s="1"/>
  <c r="U13" i="4" s="1"/>
  <c r="E10" i="15"/>
  <c r="D11" i="15"/>
  <c r="D15" i="15"/>
  <c r="D19" i="15"/>
  <c r="E22" i="15"/>
  <c r="S20" i="4"/>
  <c r="Q20" i="4" s="1"/>
  <c r="F20" i="15" s="1"/>
  <c r="S17" i="4"/>
  <c r="Q17" i="4" s="1"/>
  <c r="U17" i="4" s="1"/>
  <c r="S22" i="4"/>
  <c r="Q22" i="4" s="1"/>
  <c r="U22" i="4" s="1"/>
  <c r="D10" i="15"/>
  <c r="D14" i="15"/>
  <c r="D18" i="15"/>
  <c r="E8" i="13"/>
  <c r="S16" i="4"/>
  <c r="Q16" i="4" s="1"/>
  <c r="F16" i="15" s="1"/>
  <c r="S11" i="4"/>
  <c r="Q11" i="4" s="1"/>
  <c r="F11" i="15" s="1"/>
  <c r="S14" i="4"/>
  <c r="Q14" i="4" s="1"/>
  <c r="U14" i="4" s="1"/>
  <c r="S9" i="4"/>
  <c r="Q9" i="4" s="1"/>
  <c r="U9" i="4" s="1"/>
  <c r="S8" i="4"/>
  <c r="Q8" i="4" s="1"/>
  <c r="U8" i="4" s="1"/>
  <c r="S18" i="4"/>
  <c r="Q18" i="4" s="1"/>
  <c r="U18" i="4" s="1"/>
  <c r="S19" i="4"/>
  <c r="Q19" i="4" s="1"/>
  <c r="U19" i="4" s="1"/>
  <c r="S15" i="4"/>
  <c r="Q15" i="4" s="1"/>
  <c r="F15" i="15" s="1"/>
  <c r="S10" i="4"/>
  <c r="U10" i="4" s="1"/>
  <c r="E14" i="8"/>
  <c r="S16" i="7"/>
  <c r="Q16" i="7" s="1"/>
  <c r="S12" i="7"/>
  <c r="Q12" i="7" s="1"/>
  <c r="S13" i="7"/>
  <c r="Q13" i="7" s="1"/>
  <c r="S9" i="7"/>
  <c r="Q9" i="7" s="1"/>
  <c r="P20" i="8"/>
  <c r="S10" i="7"/>
  <c r="Q10" i="7" s="1"/>
  <c r="S8" i="7"/>
  <c r="Q8" i="7" s="1"/>
  <c r="U8" i="7" s="1"/>
  <c r="H8" i="14" s="1"/>
  <c r="J8" i="14" s="1"/>
  <c r="S11" i="7"/>
  <c r="Q11" i="7" s="1"/>
  <c r="S15" i="7"/>
  <c r="Q15" i="7" s="1"/>
  <c r="S14" i="6"/>
  <c r="Q14" i="6" s="1"/>
  <c r="S8" i="6"/>
  <c r="Q8" i="6" s="1"/>
  <c r="S13" i="6"/>
  <c r="Q13" i="6" s="1"/>
  <c r="F13" i="13" s="1"/>
  <c r="S19" i="6"/>
  <c r="Q19" i="6" s="1"/>
  <c r="S11" i="6"/>
  <c r="Q11" i="6" s="1"/>
  <c r="S18" i="6"/>
  <c r="Q18" i="6" s="1"/>
  <c r="S20" i="6"/>
  <c r="Q20" i="6" s="1"/>
  <c r="S17" i="6"/>
  <c r="Q17" i="6" s="1"/>
  <c r="U11" i="4" l="1"/>
  <c r="H11" i="8" s="1"/>
  <c r="U12" i="4"/>
  <c r="U16" i="4"/>
  <c r="U20" i="4"/>
  <c r="U15" i="4"/>
  <c r="F35" i="14"/>
  <c r="Q35" i="8"/>
  <c r="Q36" i="8"/>
  <c r="F36" i="14"/>
  <c r="Q29" i="8"/>
  <c r="F29" i="14"/>
  <c r="F34" i="14"/>
  <c r="Q34" i="8"/>
  <c r="F26" i="14"/>
  <c r="Q26" i="8"/>
  <c r="Q33" i="8"/>
  <c r="F33" i="14"/>
  <c r="J34" i="14"/>
  <c r="T34" i="8"/>
  <c r="T37" i="8"/>
  <c r="Q37" i="8"/>
  <c r="F30" i="14"/>
  <c r="Q30" i="8"/>
  <c r="F32" i="14"/>
  <c r="Q32" i="8"/>
  <c r="F28" i="14"/>
  <c r="Q28" i="8"/>
  <c r="T36" i="8"/>
  <c r="J37" i="14"/>
  <c r="J36" i="14"/>
  <c r="F27" i="14"/>
  <c r="Q27" i="8"/>
  <c r="Q23" i="8"/>
  <c r="F23" i="14"/>
  <c r="T30" i="8"/>
  <c r="J30" i="14"/>
  <c r="Q24" i="8"/>
  <c r="F24" i="14"/>
  <c r="F25" i="14"/>
  <c r="Q25" i="8"/>
  <c r="F31" i="14"/>
  <c r="Q31" i="8"/>
  <c r="N35" i="8"/>
  <c r="H35" i="13"/>
  <c r="J35" i="13" s="1"/>
  <c r="H30" i="13"/>
  <c r="J30" i="13" s="1"/>
  <c r="N30" i="8"/>
  <c r="F32" i="13"/>
  <c r="K32" i="8"/>
  <c r="K28" i="8"/>
  <c r="F28" i="13"/>
  <c r="F25" i="13"/>
  <c r="K25" i="8"/>
  <c r="F37" i="13"/>
  <c r="K37" i="8"/>
  <c r="F29" i="13"/>
  <c r="K29" i="8"/>
  <c r="H31" i="13"/>
  <c r="J31" i="13" s="1"/>
  <c r="N31" i="8"/>
  <c r="F36" i="13"/>
  <c r="K36" i="8"/>
  <c r="K23" i="8"/>
  <c r="F23" i="13"/>
  <c r="K33" i="8"/>
  <c r="F33" i="13"/>
  <c r="F35" i="13"/>
  <c r="K35" i="8"/>
  <c r="F34" i="13"/>
  <c r="K34" i="8"/>
  <c r="N24" i="8"/>
  <c r="H24" i="13"/>
  <c r="J24" i="13" s="1"/>
  <c r="N27" i="8"/>
  <c r="H27" i="13"/>
  <c r="J27" i="13" s="1"/>
  <c r="F27" i="13"/>
  <c r="K27" i="8"/>
  <c r="F30" i="13"/>
  <c r="K30" i="8"/>
  <c r="K26" i="8"/>
  <c r="F26" i="13"/>
  <c r="K31" i="8"/>
  <c r="F31" i="13"/>
  <c r="H34" i="8"/>
  <c r="H34" i="15"/>
  <c r="J34" i="15" s="1"/>
  <c r="H33" i="8"/>
  <c r="H33" i="15"/>
  <c r="J33" i="15" s="1"/>
  <c r="F25" i="15"/>
  <c r="F25" i="8"/>
  <c r="F30" i="8"/>
  <c r="F30" i="15"/>
  <c r="F35" i="15"/>
  <c r="F35" i="8"/>
  <c r="F32" i="15"/>
  <c r="F32" i="8"/>
  <c r="F34" i="8"/>
  <c r="F34" i="15"/>
  <c r="F28" i="15"/>
  <c r="F28" i="8"/>
  <c r="F33" i="15"/>
  <c r="F33" i="8"/>
  <c r="F24" i="15"/>
  <c r="F24" i="8"/>
  <c r="H29" i="8"/>
  <c r="H29" i="15"/>
  <c r="J29" i="15" s="1"/>
  <c r="H37" i="8"/>
  <c r="H37" i="15"/>
  <c r="J37" i="15" s="1"/>
  <c r="H31" i="8"/>
  <c r="H31" i="15"/>
  <c r="J31" i="15" s="1"/>
  <c r="F29" i="15"/>
  <c r="F29" i="8"/>
  <c r="F36" i="15"/>
  <c r="F36" i="8"/>
  <c r="H24" i="8"/>
  <c r="H24" i="15"/>
  <c r="J24" i="15" s="1"/>
  <c r="F27" i="15"/>
  <c r="F27" i="8"/>
  <c r="F26" i="15"/>
  <c r="F26" i="8"/>
  <c r="F31" i="15"/>
  <c r="F31" i="8"/>
  <c r="F37" i="8"/>
  <c r="F37" i="15"/>
  <c r="F23" i="15"/>
  <c r="F23" i="8"/>
  <c r="F17" i="14"/>
  <c r="T17" i="8"/>
  <c r="T20" i="8"/>
  <c r="T14" i="8"/>
  <c r="F20" i="14"/>
  <c r="Q14" i="8"/>
  <c r="F18" i="14"/>
  <c r="T18" i="8"/>
  <c r="F21" i="14"/>
  <c r="Q21" i="8"/>
  <c r="Q22" i="8"/>
  <c r="F22" i="14"/>
  <c r="T13" i="8"/>
  <c r="J13" i="14"/>
  <c r="T15" i="8"/>
  <c r="J15" i="14"/>
  <c r="Q11" i="8"/>
  <c r="F11" i="14"/>
  <c r="Q16" i="8"/>
  <c r="F16" i="14"/>
  <c r="Q9" i="8"/>
  <c r="F9" i="14"/>
  <c r="Q12" i="8"/>
  <c r="F12" i="14"/>
  <c r="Q8" i="8"/>
  <c r="F8" i="14"/>
  <c r="Q19" i="8"/>
  <c r="F19" i="14"/>
  <c r="Q13" i="8"/>
  <c r="F13" i="14"/>
  <c r="Q15" i="8"/>
  <c r="F15" i="14"/>
  <c r="T8" i="8"/>
  <c r="Q10" i="8"/>
  <c r="F10" i="14"/>
  <c r="F9" i="13"/>
  <c r="N9" i="8"/>
  <c r="N13" i="8"/>
  <c r="N15" i="8"/>
  <c r="K15" i="8"/>
  <c r="N22" i="8"/>
  <c r="H22" i="13"/>
  <c r="J22" i="13" s="1"/>
  <c r="K13" i="8"/>
  <c r="K22" i="8"/>
  <c r="F22" i="13"/>
  <c r="N20" i="8"/>
  <c r="H20" i="13"/>
  <c r="J20" i="13" s="1"/>
  <c r="N18" i="8"/>
  <c r="H18" i="13"/>
  <c r="J18" i="13" s="1"/>
  <c r="N19" i="8"/>
  <c r="H19" i="13"/>
  <c r="J19" i="13" s="1"/>
  <c r="N14" i="8"/>
  <c r="H14" i="13"/>
  <c r="J14" i="13" s="1"/>
  <c r="K12" i="8"/>
  <c r="F12" i="13"/>
  <c r="K16" i="8"/>
  <c r="F16" i="13"/>
  <c r="F8" i="13"/>
  <c r="K8" i="8"/>
  <c r="F21" i="13"/>
  <c r="K21" i="8"/>
  <c r="N8" i="8"/>
  <c r="K10" i="8"/>
  <c r="F10" i="13"/>
  <c r="H13" i="13"/>
  <c r="J13" i="13" s="1"/>
  <c r="K11" i="8"/>
  <c r="F11" i="13"/>
  <c r="N10" i="8"/>
  <c r="H10" i="13"/>
  <c r="J10" i="13" s="1"/>
  <c r="K14" i="8"/>
  <c r="F14" i="13"/>
  <c r="K17" i="8"/>
  <c r="F17" i="13"/>
  <c r="K18" i="8"/>
  <c r="F18" i="13"/>
  <c r="K19" i="8"/>
  <c r="F19" i="13"/>
  <c r="K20" i="8"/>
  <c r="F20" i="13"/>
  <c r="H16" i="15"/>
  <c r="J16" i="15" s="1"/>
  <c r="F11" i="8"/>
  <c r="F16" i="8"/>
  <c r="H13" i="8"/>
  <c r="H13" i="15"/>
  <c r="J13" i="15" s="1"/>
  <c r="H10" i="8"/>
  <c r="H10" i="15"/>
  <c r="J10" i="15" s="1"/>
  <c r="F21" i="15"/>
  <c r="F21" i="8"/>
  <c r="F8" i="8"/>
  <c r="F8" i="15"/>
  <c r="F9" i="8"/>
  <c r="F9" i="15"/>
  <c r="F17" i="8"/>
  <c r="F17" i="15"/>
  <c r="F15" i="8"/>
  <c r="F14" i="8"/>
  <c r="F14" i="15"/>
  <c r="F13" i="8"/>
  <c r="F13" i="15"/>
  <c r="F18" i="8"/>
  <c r="F18" i="15"/>
  <c r="H14" i="8"/>
  <c r="H14" i="15"/>
  <c r="J14" i="15" s="1"/>
  <c r="F20" i="8"/>
  <c r="F12" i="8"/>
  <c r="F10" i="8"/>
  <c r="F10" i="15"/>
  <c r="F19" i="8"/>
  <c r="F19" i="15"/>
  <c r="F22" i="15"/>
  <c r="F22" i="8"/>
  <c r="J31" i="14" l="1"/>
  <c r="T31" i="8"/>
  <c r="V31" i="8" s="1"/>
  <c r="J27" i="14"/>
  <c r="T27" i="8"/>
  <c r="T24" i="8"/>
  <c r="V24" i="8" s="1"/>
  <c r="J24" i="14"/>
  <c r="J25" i="14"/>
  <c r="T25" i="8"/>
  <c r="J29" i="14"/>
  <c r="T29" i="8"/>
  <c r="T28" i="8"/>
  <c r="J28" i="14"/>
  <c r="J17" i="14"/>
  <c r="J23" i="14"/>
  <c r="T23" i="8"/>
  <c r="T33" i="8"/>
  <c r="J33" i="14"/>
  <c r="J32" i="14"/>
  <c r="T32" i="8"/>
  <c r="J26" i="14"/>
  <c r="T26" i="8"/>
  <c r="J35" i="14"/>
  <c r="T35" i="8"/>
  <c r="H29" i="13"/>
  <c r="J29" i="13" s="1"/>
  <c r="N29" i="8"/>
  <c r="N37" i="8"/>
  <c r="V37" i="8" s="1"/>
  <c r="H37" i="13"/>
  <c r="J37" i="13" s="1"/>
  <c r="H28" i="13"/>
  <c r="J28" i="13" s="1"/>
  <c r="N28" i="8"/>
  <c r="H34" i="13"/>
  <c r="J34" i="13" s="1"/>
  <c r="N34" i="8"/>
  <c r="V34" i="8" s="1"/>
  <c r="H36" i="13"/>
  <c r="J36" i="13" s="1"/>
  <c r="N36" i="8"/>
  <c r="N32" i="8"/>
  <c r="H32" i="13"/>
  <c r="J32" i="13" s="1"/>
  <c r="N26" i="8"/>
  <c r="H26" i="13"/>
  <c r="J26" i="13" s="1"/>
  <c r="H25" i="13"/>
  <c r="J25" i="13" s="1"/>
  <c r="N25" i="8"/>
  <c r="H23" i="13"/>
  <c r="J23" i="13" s="1"/>
  <c r="N23" i="8"/>
  <c r="H33" i="13"/>
  <c r="J33" i="13" s="1"/>
  <c r="N33" i="8"/>
  <c r="H32" i="8"/>
  <c r="H32" i="15"/>
  <c r="J32" i="15" s="1"/>
  <c r="H25" i="8"/>
  <c r="H25" i="15"/>
  <c r="J25" i="15" s="1"/>
  <c r="H30" i="8"/>
  <c r="V30" i="8" s="1"/>
  <c r="H30" i="15"/>
  <c r="J30" i="15" s="1"/>
  <c r="H27" i="8"/>
  <c r="H27" i="15"/>
  <c r="J27" i="15" s="1"/>
  <c r="H28" i="8"/>
  <c r="H28" i="15"/>
  <c r="J28" i="15" s="1"/>
  <c r="H16" i="8"/>
  <c r="H35" i="8"/>
  <c r="H35" i="15"/>
  <c r="J35" i="15" s="1"/>
  <c r="H36" i="8"/>
  <c r="H36" i="15"/>
  <c r="J36" i="15" s="1"/>
  <c r="H26" i="15"/>
  <c r="J26" i="15" s="1"/>
  <c r="H26" i="8"/>
  <c r="H23" i="8"/>
  <c r="H23" i="15"/>
  <c r="J23" i="15" s="1"/>
  <c r="J14" i="14"/>
  <c r="J20" i="14"/>
  <c r="J18" i="14"/>
  <c r="T9" i="8"/>
  <c r="J9" i="14"/>
  <c r="T16" i="8"/>
  <c r="J16" i="14"/>
  <c r="T10" i="8"/>
  <c r="V10" i="8" s="1"/>
  <c r="J10" i="14"/>
  <c r="T11" i="8"/>
  <c r="J11" i="14"/>
  <c r="T19" i="8"/>
  <c r="J19" i="14"/>
  <c r="J21" i="14"/>
  <c r="T21" i="8"/>
  <c r="J22" i="14"/>
  <c r="T22" i="8"/>
  <c r="T12" i="8"/>
  <c r="J12" i="14"/>
  <c r="H9" i="13"/>
  <c r="J9" i="13" s="1"/>
  <c r="V13" i="8"/>
  <c r="H15" i="13"/>
  <c r="J15" i="13" s="1"/>
  <c r="H8" i="13"/>
  <c r="J8" i="13" s="1"/>
  <c r="N21" i="8"/>
  <c r="H21" i="13"/>
  <c r="J21" i="13" s="1"/>
  <c r="N16" i="8"/>
  <c r="H16" i="13"/>
  <c r="J16" i="13" s="1"/>
  <c r="N11" i="8"/>
  <c r="H11" i="13"/>
  <c r="J11" i="13" s="1"/>
  <c r="N12" i="8"/>
  <c r="H12" i="13"/>
  <c r="J12" i="13" s="1"/>
  <c r="N17" i="8"/>
  <c r="H17" i="13"/>
  <c r="J17" i="13" s="1"/>
  <c r="V14" i="8"/>
  <c r="H11" i="15"/>
  <c r="J11" i="15" s="1"/>
  <c r="H18" i="8"/>
  <c r="V18" i="8" s="1"/>
  <c r="H18" i="15"/>
  <c r="J18" i="15" s="1"/>
  <c r="H17" i="8"/>
  <c r="H17" i="15"/>
  <c r="J17" i="15" s="1"/>
  <c r="H9" i="8"/>
  <c r="H9" i="15"/>
  <c r="J9" i="15" s="1"/>
  <c r="H15" i="8"/>
  <c r="V15" i="8" s="1"/>
  <c r="H15" i="15"/>
  <c r="J15" i="15" s="1"/>
  <c r="H19" i="8"/>
  <c r="H19" i="15"/>
  <c r="J19" i="15" s="1"/>
  <c r="H22" i="8"/>
  <c r="H22" i="15"/>
  <c r="J22" i="15" s="1"/>
  <c r="H21" i="8"/>
  <c r="H21" i="15"/>
  <c r="J21" i="15" s="1"/>
  <c r="H12" i="8"/>
  <c r="H12" i="15"/>
  <c r="J12" i="15" s="1"/>
  <c r="H20" i="8"/>
  <c r="V20" i="8" s="1"/>
  <c r="H20" i="15"/>
  <c r="J20" i="15" s="1"/>
  <c r="H8" i="8"/>
  <c r="V8" i="8" s="1"/>
  <c r="H8" i="15"/>
  <c r="J8" i="15" s="1"/>
  <c r="V27" i="8" l="1"/>
  <c r="V29" i="8"/>
  <c r="V36" i="8"/>
  <c r="V19" i="8"/>
  <c r="V33" i="8"/>
  <c r="V25" i="8"/>
  <c r="V35" i="8"/>
  <c r="V32" i="8"/>
  <c r="V23" i="8"/>
  <c r="V26" i="8"/>
  <c r="V28" i="8"/>
  <c r="V9" i="8"/>
  <c r="V16" i="8"/>
  <c r="V22" i="8"/>
  <c r="V11" i="8"/>
  <c r="V17" i="8"/>
  <c r="V12" i="8"/>
  <c r="V21" i="8"/>
</calcChain>
</file>

<file path=xl/sharedStrings.xml><?xml version="1.0" encoding="utf-8"?>
<sst xmlns="http://schemas.openxmlformats.org/spreadsheetml/2006/main" count="249" uniqueCount="77">
  <si>
    <t>Namn</t>
  </si>
  <si>
    <t>Bas</t>
  </si>
  <si>
    <t>C1</t>
  </si>
  <si>
    <t>C2</t>
  </si>
  <si>
    <t>FRISTÅENDE</t>
  </si>
  <si>
    <t>TUMBLING</t>
  </si>
  <si>
    <t>C</t>
  </si>
  <si>
    <t>KONTROLLRUTOR BASPOÄNG</t>
  </si>
  <si>
    <t>MELLERSTA</t>
  </si>
  <si>
    <t>YTTERSTA</t>
  </si>
  <si>
    <t>Team</t>
  </si>
  <si>
    <t>Sum</t>
  </si>
  <si>
    <t>TOTAL</t>
  </si>
  <si>
    <t>Lag</t>
  </si>
  <si>
    <t>Ort</t>
  </si>
  <si>
    <t>TTK-representant</t>
  </si>
  <si>
    <t>Tävlingsledare</t>
  </si>
  <si>
    <t>C-panel</t>
  </si>
  <si>
    <t>TOTALT</t>
  </si>
  <si>
    <t>Arrangör</t>
  </si>
  <si>
    <t>Generalprotokoll TUMBLING</t>
  </si>
  <si>
    <t>Datum:</t>
  </si>
  <si>
    <t>Start</t>
  </si>
  <si>
    <t>TRAMPETT</t>
  </si>
  <si>
    <t>LAG</t>
  </si>
  <si>
    <t>RESULTATLISTA</t>
  </si>
  <si>
    <t>Plac.</t>
  </si>
  <si>
    <t>Generalprotokoll TRAMPETT</t>
  </si>
  <si>
    <t>LATHUND för GENERALPROTOKOLL</t>
  </si>
  <si>
    <t>Fyll i domarnas namn i de blåa fälten på respektive flik (Fristående, Tumbling och Trampett)</t>
  </si>
  <si>
    <t>Fyll i Ort, Arrangör, TTK-representantens namn samt Tävlingledarens namn i de blå fälten i fliken "Fristående"</t>
  </si>
  <si>
    <t>Fyll i lagnamnen i fliken "Fristående" i det blå fältet</t>
  </si>
  <si>
    <t>Förberedelser innan tävlingen:</t>
  </si>
  <si>
    <t>Under tävlingen:</t>
  </si>
  <si>
    <t>ÖD</t>
  </si>
  <si>
    <t>Efter tävlingen:</t>
  </si>
  <si>
    <t>Om något lag är på samma totalpoäng ta hjälp av TTK-representanten så att placeringarna blir korrekt</t>
  </si>
  <si>
    <t>Vid osäkerhet tag hjälp av TTK-representanten</t>
  </si>
  <si>
    <t>Skriv snarast ut ett (1) exemplar av respektive flik (Fristående, Tumbling och Trampett)</t>
  </si>
  <si>
    <t>Lämna protokollen till TTK eller domarna för påskrift</t>
  </si>
  <si>
    <t>Generella instruktioner:</t>
  </si>
  <si>
    <t>Fyll endast i de blå fälten i respektive flik.</t>
  </si>
  <si>
    <t>Fyll i respektive domares siffra i respektive flik (Fristående, Tumbling och Trampett) i de blå fälten</t>
  </si>
  <si>
    <t>Ev. klipp ihop alla poolernas resultatlista i ett dokument</t>
  </si>
  <si>
    <t>Eventuella Överdomaravdrag fylls i separat i kolumn "ÖD"</t>
  </si>
  <si>
    <t>Fyll i tävling och datum i de blå fälten i fliken "Fristående"</t>
  </si>
  <si>
    <t>Gör ev korrigeringar som domarna påtalar</t>
  </si>
  <si>
    <t>Skriv in placering i kolumn "Plac."</t>
  </si>
  <si>
    <t xml:space="preserve">Tävling: </t>
  </si>
  <si>
    <t>Gör en sortering "störst till minst" i "Resultatlistan" efter den totala poängen i kolumn "V"</t>
  </si>
  <si>
    <r>
      <t xml:space="preserve">Klipp ut lagnamn och siffror från "Total" och använd "Klistar in special" för att klistra in </t>
    </r>
    <r>
      <rPr>
        <b/>
        <i/>
        <sz val="10"/>
        <rFont val="Arial"/>
        <family val="2"/>
      </rPr>
      <t>enbart värden</t>
    </r>
  </si>
  <si>
    <t xml:space="preserve">Om det inte finns de antal domare som Bedömningsreglementet kräver så får man förändra hur sifforna skrivs in. </t>
  </si>
  <si>
    <t>-</t>
  </si>
  <si>
    <t>D-panel</t>
  </si>
  <si>
    <t>E-panel</t>
  </si>
  <si>
    <t>D1</t>
  </si>
  <si>
    <t>D2</t>
  </si>
  <si>
    <t>E1</t>
  </si>
  <si>
    <t>E2</t>
  </si>
  <si>
    <t>D</t>
  </si>
  <si>
    <t>E</t>
  </si>
  <si>
    <t>E3</t>
  </si>
  <si>
    <t>E4</t>
  </si>
  <si>
    <t>E-PANEL</t>
  </si>
  <si>
    <t>DC1</t>
  </si>
  <si>
    <t>Endast 2 E-domare:  Skriv in repsektive domares siffra två gånger. (Skriv E1-siffran även i E3-rutan och E2-siffran även i E4-rutan)</t>
  </si>
  <si>
    <t>Endast 3 E-domare: Ta fram en "fingerad" E4-poäng genom att ta medelvärdet av de tre övriga siffrorna och fyll i den i rutan för E4</t>
  </si>
  <si>
    <t>9,00-10,00</t>
  </si>
  <si>
    <t>8,00-8,95</t>
  </si>
  <si>
    <t>7,00-7,95</t>
  </si>
  <si>
    <t>6,00-6,95</t>
  </si>
  <si>
    <t>Under 6,0</t>
  </si>
  <si>
    <t>Generalprotokoll FRISTÅENDE</t>
  </si>
  <si>
    <t>TOTAL TRAMPETT</t>
  </si>
  <si>
    <t>TOTAL TUMBLING</t>
  </si>
  <si>
    <t>TOTAL FRISTÅENDE</t>
  </si>
  <si>
    <t>DC2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</si>
</sst>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11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249977111117893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5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5" fillId="0" borderId="4" xfId="0" applyFont="1" applyBorder="1"/>
    <xf numFmtId="0" fontId="0" fillId="0" borderId="4" xfId="0" applyBorder="1"/>
    <xf numFmtId="0" fontId="0" fillId="2" borderId="3" xfId="0" applyFill="1" applyBorder="1"/>
    <xf numFmtId="0" fontId="2" fillId="0" borderId="6" xfId="0" applyFont="1" applyBorder="1" applyAlignment="1">
      <alignment vertical="center" textRotation="90"/>
    </xf>
    <xf numFmtId="0" fontId="2" fillId="0" borderId="7" xfId="0" applyFont="1" applyBorder="1"/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12" xfId="0" applyBorder="1"/>
    <xf numFmtId="0" fontId="0" fillId="0" borderId="4" xfId="0" applyBorder="1" applyAlignment="1">
      <alignment horizontal="left"/>
    </xf>
    <xf numFmtId="0" fontId="0" fillId="0" borderId="11" xfId="0" applyBorder="1"/>
    <xf numFmtId="0" fontId="0" fillId="0" borderId="13" xfId="0" applyBorder="1"/>
    <xf numFmtId="0" fontId="3" fillId="0" borderId="0" xfId="0" applyFont="1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0" fillId="2" borderId="14" xfId="0" applyFill="1" applyBorder="1"/>
    <xf numFmtId="1" fontId="0" fillId="0" borderId="15" xfId="0" applyNumberFormat="1" applyBorder="1" applyAlignment="1">
      <alignment horizontal="center"/>
    </xf>
    <xf numFmtId="0" fontId="7" fillId="0" borderId="0" xfId="0" applyFont="1"/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8" fillId="0" borderId="0" xfId="0" applyNumberFormat="1" applyFont="1" applyAlignment="1">
      <alignment horizontal="center"/>
    </xf>
    <xf numFmtId="0" fontId="7" fillId="0" borderId="0" xfId="0" applyFont="1" applyAlignment="1">
      <alignment horizontal="center"/>
    </xf>
    <xf numFmtId="0" fontId="0" fillId="2" borderId="17" xfId="0" applyFill="1" applyBorder="1"/>
    <xf numFmtId="0" fontId="0" fillId="2" borderId="18" xfId="0" applyFill="1" applyBorder="1"/>
    <xf numFmtId="0" fontId="0" fillId="0" borderId="14" xfId="0" applyBorder="1"/>
    <xf numFmtId="0" fontId="0" fillId="0" borderId="17" xfId="0" applyBorder="1"/>
    <xf numFmtId="0" fontId="0" fillId="0" borderId="18" xfId="0" applyBorder="1"/>
    <xf numFmtId="0" fontId="2" fillId="0" borderId="0" xfId="0" applyFont="1"/>
    <xf numFmtId="0" fontId="2" fillId="2" borderId="20" xfId="0" applyFont="1" applyFill="1" applyBorder="1" applyAlignment="1">
      <alignment horizontal="center"/>
    </xf>
    <xf numFmtId="0" fontId="5" fillId="0" borderId="0" xfId="0" applyFont="1"/>
    <xf numFmtId="0" fontId="2" fillId="2" borderId="21" xfId="0" applyFont="1" applyFill="1" applyBorder="1" applyAlignment="1">
      <alignment horizontal="center"/>
    </xf>
    <xf numFmtId="0" fontId="0" fillId="2" borderId="22" xfId="0" applyFill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65" fontId="0" fillId="0" borderId="23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2" fontId="0" fillId="0" borderId="0" xfId="0" applyNumberFormat="1"/>
    <xf numFmtId="165" fontId="0" fillId="0" borderId="2" xfId="0" applyNumberFormat="1" applyBorder="1"/>
    <xf numFmtId="165" fontId="0" fillId="0" borderId="0" xfId="0" applyNumberFormat="1"/>
    <xf numFmtId="165" fontId="2" fillId="2" borderId="19" xfId="0" applyNumberFormat="1" applyFont="1" applyFill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5" fontId="0" fillId="0" borderId="4" xfId="0" applyNumberFormat="1" applyBorder="1"/>
    <xf numFmtId="165" fontId="0" fillId="0" borderId="0" xfId="0" applyNumberFormat="1" applyAlignment="1">
      <alignment horizontal="center"/>
    </xf>
    <xf numFmtId="165" fontId="2" fillId="0" borderId="8" xfId="0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0" fontId="2" fillId="2" borderId="1" xfId="0" applyFont="1" applyFill="1" applyBorder="1"/>
    <xf numFmtId="0" fontId="8" fillId="0" borderId="1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2" fillId="0" borderId="9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4" xfId="0" applyBorder="1"/>
    <xf numFmtId="0" fontId="2" fillId="0" borderId="2" xfId="0" applyFont="1" applyBorder="1"/>
    <xf numFmtId="0" fontId="3" fillId="0" borderId="2" xfId="0" applyFont="1" applyBorder="1" applyAlignment="1">
      <alignment horizontal="center"/>
    </xf>
    <xf numFmtId="0" fontId="0" fillId="0" borderId="12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3" fillId="0" borderId="0" xfId="0" applyFont="1" applyAlignment="1">
      <alignment horizontal="left"/>
    </xf>
    <xf numFmtId="49" fontId="8" fillId="0" borderId="0" xfId="0" applyNumberFormat="1" applyFont="1"/>
    <xf numFmtId="0" fontId="0" fillId="0" borderId="7" xfId="0" applyBorder="1" applyAlignment="1">
      <alignment horizontal="center"/>
    </xf>
    <xf numFmtId="165" fontId="0" fillId="0" borderId="25" xfId="0" applyNumberFormat="1" applyBorder="1" applyAlignment="1">
      <alignment horizontal="center"/>
    </xf>
    <xf numFmtId="164" fontId="0" fillId="3" borderId="10" xfId="0" applyNumberFormat="1" applyFill="1" applyBorder="1" applyAlignment="1" applyProtection="1">
      <alignment horizontal="center"/>
      <protection locked="0" hidden="1"/>
    </xf>
    <xf numFmtId="164" fontId="0" fillId="3" borderId="26" xfId="0" applyNumberFormat="1" applyFill="1" applyBorder="1" applyAlignment="1" applyProtection="1">
      <alignment horizontal="center"/>
      <protection locked="0" hidden="1"/>
    </xf>
    <xf numFmtId="164" fontId="0" fillId="3" borderId="17" xfId="0" applyNumberFormat="1" applyFill="1" applyBorder="1" applyAlignment="1" applyProtection="1">
      <alignment horizontal="center"/>
      <protection locked="0" hidden="1"/>
    </xf>
    <xf numFmtId="164" fontId="0" fillId="3" borderId="14" xfId="0" applyNumberFormat="1" applyFill="1" applyBorder="1" applyAlignment="1" applyProtection="1">
      <alignment horizontal="center"/>
      <protection locked="0" hidden="1"/>
    </xf>
    <xf numFmtId="164" fontId="0" fillId="3" borderId="28" xfId="0" applyNumberFormat="1" applyFill="1" applyBorder="1" applyAlignment="1" applyProtection="1">
      <alignment horizontal="center"/>
      <protection locked="0" hidden="1"/>
    </xf>
    <xf numFmtId="164" fontId="0" fillId="3" borderId="23" xfId="0" applyNumberFormat="1" applyFill="1" applyBorder="1" applyAlignment="1" applyProtection="1">
      <alignment horizontal="center"/>
      <protection locked="0" hidden="1"/>
    </xf>
    <xf numFmtId="2" fontId="0" fillId="0" borderId="15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2" fillId="0" borderId="6" xfId="0" applyFont="1" applyBorder="1" applyAlignment="1">
      <alignment horizontal="center" textRotation="90"/>
    </xf>
    <xf numFmtId="0" fontId="2" fillId="0" borderId="10" xfId="0" applyFont="1" applyBorder="1" applyAlignment="1">
      <alignment horizontal="center"/>
    </xf>
    <xf numFmtId="0" fontId="2" fillId="0" borderId="0" xfId="0" applyFont="1" applyAlignment="1">
      <alignment vertical="center" textRotation="90"/>
    </xf>
    <xf numFmtId="0" fontId="3" fillId="0" borderId="0" xfId="0" applyFont="1" applyAlignment="1">
      <alignment horizontal="center" textRotation="90"/>
    </xf>
    <xf numFmtId="0" fontId="8" fillId="0" borderId="0" xfId="0" applyFont="1"/>
    <xf numFmtId="164" fontId="0" fillId="3" borderId="29" xfId="0" applyNumberFormat="1" applyFill="1" applyBorder="1" applyAlignment="1" applyProtection="1">
      <alignment horizontal="center"/>
      <protection locked="0" hidden="1"/>
    </xf>
    <xf numFmtId="164" fontId="0" fillId="3" borderId="30" xfId="0" applyNumberFormat="1" applyFill="1" applyBorder="1" applyAlignment="1" applyProtection="1">
      <alignment horizontal="center"/>
      <protection locked="0" hidden="1"/>
    </xf>
    <xf numFmtId="0" fontId="0" fillId="0" borderId="4" xfId="0" applyBorder="1" applyAlignment="1">
      <alignment horizontal="center"/>
    </xf>
    <xf numFmtId="0" fontId="0" fillId="0" borderId="13" xfId="0" applyBorder="1" applyAlignment="1">
      <alignment horizontal="center"/>
    </xf>
    <xf numFmtId="2" fontId="0" fillId="4" borderId="32" xfId="0" applyNumberFormat="1" applyFill="1" applyBorder="1" applyAlignment="1" applyProtection="1">
      <alignment horizontal="center"/>
      <protection locked="0" hidden="1"/>
    </xf>
    <xf numFmtId="0" fontId="0" fillId="0" borderId="12" xfId="0" applyBorder="1" applyAlignment="1">
      <alignment horizontal="left"/>
    </xf>
    <xf numFmtId="0" fontId="2" fillId="0" borderId="7" xfId="0" applyFont="1" applyBorder="1" applyAlignment="1">
      <alignment horizontal="center" vertical="center"/>
    </xf>
    <xf numFmtId="165" fontId="8" fillId="0" borderId="33" xfId="0" applyNumberFormat="1" applyFont="1" applyBorder="1" applyAlignment="1">
      <alignment horizontal="center"/>
    </xf>
    <xf numFmtId="49" fontId="2" fillId="4" borderId="33" xfId="0" applyNumberFormat="1" applyFont="1" applyFill="1" applyBorder="1" applyProtection="1">
      <protection locked="0" hidden="1"/>
    </xf>
    <xf numFmtId="0" fontId="2" fillId="0" borderId="0" xfId="0" applyFont="1" applyAlignment="1">
      <alignment horizontal="left" vertical="center"/>
    </xf>
    <xf numFmtId="0" fontId="8" fillId="2" borderId="36" xfId="0" applyFont="1" applyFill="1" applyBorder="1" applyAlignment="1">
      <alignment horizontal="center"/>
    </xf>
    <xf numFmtId="0" fontId="8" fillId="2" borderId="31" xfId="0" applyFont="1" applyFill="1" applyBorder="1" applyAlignment="1">
      <alignment horizontal="center"/>
    </xf>
    <xf numFmtId="165" fontId="8" fillId="0" borderId="14" xfId="0" applyNumberFormat="1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165" fontId="8" fillId="0" borderId="18" xfId="0" applyNumberFormat="1" applyFont="1" applyBorder="1" applyAlignment="1">
      <alignment horizontal="center"/>
    </xf>
    <xf numFmtId="164" fontId="8" fillId="0" borderId="14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3" fillId="0" borderId="12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2" xfId="0" applyFont="1" applyBorder="1" applyAlignment="1">
      <alignment horizontal="left"/>
    </xf>
    <xf numFmtId="164" fontId="0" fillId="0" borderId="0" xfId="0" applyNumberFormat="1"/>
    <xf numFmtId="164" fontId="8" fillId="3" borderId="28" xfId="0" applyNumberFormat="1" applyFont="1" applyFill="1" applyBorder="1" applyAlignment="1" applyProtection="1">
      <alignment horizontal="center"/>
      <protection locked="0" hidden="1"/>
    </xf>
    <xf numFmtId="164" fontId="8" fillId="3" borderId="23" xfId="0" applyNumberFormat="1" applyFont="1" applyFill="1" applyBorder="1" applyAlignment="1" applyProtection="1">
      <alignment horizontal="center"/>
      <protection locked="0" hidden="1"/>
    </xf>
    <xf numFmtId="49" fontId="2" fillId="0" borderId="25" xfId="0" applyNumberFormat="1" applyFont="1" applyBorder="1" applyAlignment="1">
      <alignment horizontal="left" vertical="center"/>
    </xf>
    <xf numFmtId="2" fontId="8" fillId="0" borderId="37" xfId="0" applyNumberFormat="1" applyFont="1" applyBorder="1" applyAlignment="1">
      <alignment horizontal="center"/>
    </xf>
    <xf numFmtId="165" fontId="8" fillId="0" borderId="38" xfId="0" applyNumberFormat="1" applyFont="1" applyBorder="1" applyAlignment="1">
      <alignment horizontal="center"/>
    </xf>
    <xf numFmtId="165" fontId="8" fillId="0" borderId="7" xfId="0" applyNumberFormat="1" applyFont="1" applyBorder="1" applyAlignment="1">
      <alignment horizontal="center" vertical="center"/>
    </xf>
    <xf numFmtId="164" fontId="8" fillId="0" borderId="38" xfId="0" applyNumberFormat="1" applyFont="1" applyBorder="1" applyAlignment="1">
      <alignment horizontal="center"/>
    </xf>
    <xf numFmtId="165" fontId="8" fillId="0" borderId="39" xfId="0" applyNumberFormat="1" applyFont="1" applyBorder="1" applyAlignment="1">
      <alignment horizontal="center"/>
    </xf>
    <xf numFmtId="0" fontId="8" fillId="0" borderId="3" xfId="0" applyFont="1" applyBorder="1"/>
    <xf numFmtId="0" fontId="8" fillId="2" borderId="41" xfId="0" applyFont="1" applyFill="1" applyBorder="1" applyAlignment="1">
      <alignment horizontal="center"/>
    </xf>
    <xf numFmtId="0" fontId="8" fillId="5" borderId="42" xfId="0" applyFont="1" applyFill="1" applyBorder="1" applyAlignment="1">
      <alignment horizontal="center"/>
    </xf>
    <xf numFmtId="0" fontId="8" fillId="2" borderId="27" xfId="0" applyFont="1" applyFill="1" applyBorder="1" applyAlignment="1">
      <alignment horizontal="center"/>
    </xf>
    <xf numFmtId="0" fontId="8" fillId="2" borderId="19" xfId="0" applyFont="1" applyFill="1" applyBorder="1" applyAlignment="1">
      <alignment horizontal="center"/>
    </xf>
    <xf numFmtId="0" fontId="8" fillId="2" borderId="21" xfId="0" applyFont="1" applyFill="1" applyBorder="1" applyAlignment="1">
      <alignment horizontal="center"/>
    </xf>
    <xf numFmtId="0" fontId="8" fillId="2" borderId="29" xfId="0" applyFont="1" applyFill="1" applyBorder="1" applyAlignment="1">
      <alignment horizontal="center"/>
    </xf>
    <xf numFmtId="0" fontId="8" fillId="2" borderId="3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43" xfId="0" applyBorder="1"/>
    <xf numFmtId="0" fontId="0" fillId="0" borderId="44" xfId="0" applyBorder="1"/>
    <xf numFmtId="0" fontId="0" fillId="3" borderId="12" xfId="0" applyFill="1" applyBorder="1" applyAlignment="1" applyProtection="1">
      <alignment horizontal="left"/>
      <protection locked="0" hidden="1"/>
    </xf>
    <xf numFmtId="0" fontId="0" fillId="0" borderId="1" xfId="0" applyBorder="1" applyAlignment="1">
      <alignment horizontal="left"/>
    </xf>
    <xf numFmtId="0" fontId="2" fillId="0" borderId="12" xfId="0" applyFont="1" applyBorder="1" applyAlignment="1">
      <alignment horizontal="center"/>
    </xf>
    <xf numFmtId="2" fontId="0" fillId="0" borderId="35" xfId="0" applyNumberFormat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0" fontId="0" fillId="3" borderId="0" xfId="0" applyFill="1" applyAlignment="1" applyProtection="1">
      <alignment horizontal="left"/>
      <protection locked="0" hidden="1"/>
    </xf>
    <xf numFmtId="0" fontId="0" fillId="0" borderId="2" xfId="0" applyBorder="1" applyAlignment="1">
      <alignment horizontal="left"/>
    </xf>
    <xf numFmtId="0" fontId="6" fillId="0" borderId="0" xfId="0" applyFont="1"/>
    <xf numFmtId="164" fontId="0" fillId="3" borderId="55" xfId="0" applyNumberFormat="1" applyFill="1" applyBorder="1" applyAlignment="1" applyProtection="1">
      <alignment horizontal="center"/>
      <protection locked="0" hidden="1"/>
    </xf>
    <xf numFmtId="165" fontId="0" fillId="0" borderId="55" xfId="0" applyNumberFormat="1" applyBorder="1" applyAlignment="1">
      <alignment horizontal="center"/>
    </xf>
    <xf numFmtId="2" fontId="0" fillId="4" borderId="54" xfId="0" applyNumberFormat="1" applyFill="1" applyBorder="1" applyAlignment="1" applyProtection="1">
      <alignment horizontal="center"/>
      <protection locked="0" hidden="1"/>
    </xf>
    <xf numFmtId="1" fontId="0" fillId="0" borderId="56" xfId="0" applyNumberFormat="1" applyBorder="1" applyAlignment="1">
      <alignment horizontal="center"/>
    </xf>
    <xf numFmtId="0" fontId="0" fillId="0" borderId="35" xfId="0" applyBorder="1" applyAlignment="1">
      <alignment horizontal="center"/>
    </xf>
    <xf numFmtId="164" fontId="0" fillId="3" borderId="57" xfId="0" applyNumberFormat="1" applyFill="1" applyBorder="1" applyAlignment="1" applyProtection="1">
      <alignment horizontal="center"/>
      <protection locked="0" hidden="1"/>
    </xf>
    <xf numFmtId="2" fontId="0" fillId="0" borderId="18" xfId="0" applyNumberFormat="1" applyBorder="1" applyAlignment="1">
      <alignment horizontal="center"/>
    </xf>
    <xf numFmtId="164" fontId="0" fillId="3" borderId="27" xfId="0" applyNumberFormat="1" applyFill="1" applyBorder="1" applyAlignment="1" applyProtection="1">
      <alignment horizontal="center"/>
      <protection locked="0" hidden="1"/>
    </xf>
    <xf numFmtId="164" fontId="0" fillId="3" borderId="19" xfId="0" applyNumberFormat="1" applyFill="1" applyBorder="1" applyAlignment="1" applyProtection="1">
      <alignment horizontal="center"/>
      <protection locked="0" hidden="1"/>
    </xf>
    <xf numFmtId="2" fontId="0" fillId="0" borderId="5" xfId="0" applyNumberFormat="1" applyBorder="1" applyAlignment="1">
      <alignment horizontal="center"/>
    </xf>
    <xf numFmtId="0" fontId="2" fillId="0" borderId="51" xfId="0" applyFont="1" applyBorder="1"/>
    <xf numFmtId="0" fontId="0" fillId="0" borderId="16" xfId="0" applyBorder="1"/>
    <xf numFmtId="0" fontId="2" fillId="0" borderId="16" xfId="0" applyFont="1" applyBorder="1"/>
    <xf numFmtId="49" fontId="8" fillId="0" borderId="16" xfId="0" applyNumberFormat="1" applyFont="1" applyBorder="1"/>
    <xf numFmtId="49" fontId="8" fillId="0" borderId="34" xfId="0" applyNumberFormat="1" applyFont="1" applyBorder="1"/>
    <xf numFmtId="0" fontId="3" fillId="2" borderId="38" xfId="0" applyFont="1" applyFill="1" applyBorder="1"/>
    <xf numFmtId="0" fontId="3" fillId="2" borderId="53" xfId="0" applyFont="1" applyFill="1" applyBorder="1"/>
    <xf numFmtId="0" fontId="3" fillId="2" borderId="39" xfId="0" applyFont="1" applyFill="1" applyBorder="1"/>
    <xf numFmtId="0" fontId="9" fillId="0" borderId="0" xfId="0" applyFont="1" applyAlignment="1">
      <alignment wrapText="1"/>
    </xf>
    <xf numFmtId="0" fontId="3" fillId="2" borderId="37" xfId="0" applyFont="1" applyFill="1" applyBorder="1"/>
    <xf numFmtId="0" fontId="2" fillId="0" borderId="11" xfId="0" applyFont="1" applyBorder="1" applyAlignment="1">
      <alignment horizontal="center"/>
    </xf>
    <xf numFmtId="49" fontId="2" fillId="0" borderId="40" xfId="0" applyNumberFormat="1" applyFont="1" applyBorder="1" applyAlignment="1">
      <alignment horizontal="left" vertical="center"/>
    </xf>
    <xf numFmtId="2" fontId="8" fillId="0" borderId="27" xfId="0" applyNumberFormat="1" applyFont="1" applyBorder="1" applyAlignment="1">
      <alignment horizontal="center"/>
    </xf>
    <xf numFmtId="165" fontId="8" fillId="0" borderId="19" xfId="0" applyNumberFormat="1" applyFont="1" applyBorder="1" applyAlignment="1">
      <alignment horizontal="center"/>
    </xf>
    <xf numFmtId="164" fontId="8" fillId="0" borderId="19" xfId="0" applyNumberFormat="1" applyFont="1" applyBorder="1" applyAlignment="1">
      <alignment horizontal="center"/>
    </xf>
    <xf numFmtId="165" fontId="8" fillId="0" borderId="5" xfId="0" applyNumberFormat="1" applyFont="1" applyBorder="1" applyAlignment="1">
      <alignment horizontal="center"/>
    </xf>
    <xf numFmtId="165" fontId="8" fillId="0" borderId="34" xfId="0" applyNumberFormat="1" applyFont="1" applyBorder="1" applyAlignment="1">
      <alignment horizontal="center"/>
    </xf>
    <xf numFmtId="1" fontId="2" fillId="0" borderId="25" xfId="0" applyNumberFormat="1" applyFont="1" applyBorder="1" applyAlignment="1">
      <alignment horizontal="left"/>
    </xf>
    <xf numFmtId="1" fontId="2" fillId="0" borderId="40" xfId="0" applyNumberFormat="1" applyFont="1" applyBorder="1" applyAlignment="1">
      <alignment horizontal="left"/>
    </xf>
    <xf numFmtId="0" fontId="7" fillId="0" borderId="0" xfId="0" applyFont="1" applyAlignment="1">
      <alignment vertical="center"/>
    </xf>
    <xf numFmtId="165" fontId="8" fillId="0" borderId="17" xfId="0" applyNumberFormat="1" applyFont="1" applyBorder="1" applyAlignment="1">
      <alignment horizontal="center"/>
    </xf>
    <xf numFmtId="165" fontId="8" fillId="0" borderId="27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2" fontId="0" fillId="0" borderId="3" xfId="0" applyNumberFormat="1" applyBorder="1" applyAlignment="1">
      <alignment horizontal="center"/>
    </xf>
    <xf numFmtId="2" fontId="0" fillId="0" borderId="11" xfId="0" applyNumberFormat="1" applyBorder="1" applyAlignment="1">
      <alignment horizontal="center"/>
    </xf>
    <xf numFmtId="0" fontId="3" fillId="0" borderId="51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34" xfId="0" applyNumberFormat="1" applyBorder="1" applyAlignment="1">
      <alignment horizontal="center"/>
    </xf>
    <xf numFmtId="165" fontId="0" fillId="0" borderId="40" xfId="0" applyNumberFormat="1" applyBorder="1" applyAlignment="1">
      <alignment horizontal="center"/>
    </xf>
    <xf numFmtId="0" fontId="0" fillId="0" borderId="27" xfId="0" applyBorder="1"/>
    <xf numFmtId="0" fontId="0" fillId="0" borderId="19" xfId="0" applyBorder="1"/>
    <xf numFmtId="0" fontId="0" fillId="0" borderId="5" xfId="0" applyBorder="1"/>
    <xf numFmtId="0" fontId="0" fillId="3" borderId="45" xfId="0" applyFill="1" applyBorder="1" applyAlignment="1" applyProtection="1">
      <alignment horizontal="left"/>
      <protection locked="0" hidden="1"/>
    </xf>
    <xf numFmtId="0" fontId="0" fillId="3" borderId="49" xfId="0" applyFill="1" applyBorder="1" applyAlignment="1" applyProtection="1">
      <alignment horizontal="left"/>
      <protection locked="0" hidden="1"/>
    </xf>
    <xf numFmtId="0" fontId="0" fillId="3" borderId="50" xfId="0" applyFill="1" applyBorder="1" applyAlignment="1" applyProtection="1">
      <alignment horizontal="left"/>
      <protection locked="0" hidden="1"/>
    </xf>
    <xf numFmtId="0" fontId="2" fillId="2" borderId="47" xfId="0" applyFont="1" applyFill="1" applyBorder="1" applyAlignment="1">
      <alignment horizontal="center"/>
    </xf>
    <xf numFmtId="0" fontId="3" fillId="2" borderId="42" xfId="0" applyFont="1" applyFill="1" applyBorder="1" applyAlignment="1">
      <alignment horizontal="center"/>
    </xf>
    <xf numFmtId="0" fontId="3" fillId="2" borderId="48" xfId="0" applyFont="1" applyFill="1" applyBorder="1" applyAlignment="1">
      <alignment horizontal="center"/>
    </xf>
    <xf numFmtId="0" fontId="2" fillId="0" borderId="51" xfId="0" applyFont="1" applyBorder="1" applyAlignment="1">
      <alignment textRotation="90"/>
    </xf>
    <xf numFmtId="0" fontId="2" fillId="0" borderId="34" xfId="0" applyFont="1" applyBorder="1" applyAlignment="1">
      <alignment textRotation="90"/>
    </xf>
    <xf numFmtId="0" fontId="2" fillId="0" borderId="3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0" fillId="0" borderId="0" xfId="0"/>
    <xf numFmtId="0" fontId="0" fillId="0" borderId="43" xfId="0" applyBorder="1"/>
    <xf numFmtId="0" fontId="0" fillId="0" borderId="3" xfId="0" applyBorder="1"/>
    <xf numFmtId="0" fontId="0" fillId="0" borderId="12" xfId="0" applyBorder="1"/>
    <xf numFmtId="0" fontId="0" fillId="0" borderId="10" xfId="0" applyBorder="1"/>
    <xf numFmtId="0" fontId="0" fillId="0" borderId="44" xfId="0" applyBorder="1"/>
    <xf numFmtId="0" fontId="0" fillId="3" borderId="52" xfId="0" applyFill="1" applyBorder="1" applyAlignment="1" applyProtection="1">
      <alignment horizontal="left"/>
      <protection locked="0" hidden="1"/>
    </xf>
    <xf numFmtId="0" fontId="0" fillId="3" borderId="46" xfId="0" applyFill="1" applyBorder="1" applyAlignment="1" applyProtection="1">
      <alignment horizontal="left"/>
      <protection locked="0" hidden="1"/>
    </xf>
    <xf numFmtId="0" fontId="0" fillId="0" borderId="0" xfId="0" applyAlignment="1">
      <alignment horizontal="left"/>
    </xf>
    <xf numFmtId="0" fontId="0" fillId="0" borderId="43" xfId="0" applyBorder="1" applyAlignment="1">
      <alignment horizontal="left"/>
    </xf>
    <xf numFmtId="0" fontId="0" fillId="3" borderId="3" xfId="0" applyFill="1" applyBorder="1" applyAlignment="1" applyProtection="1">
      <alignment horizontal="left"/>
      <protection locked="0" hidden="1"/>
    </xf>
    <xf numFmtId="0" fontId="0" fillId="3" borderId="12" xfId="0" applyFill="1" applyBorder="1" applyAlignment="1" applyProtection="1">
      <alignment horizontal="left"/>
      <protection locked="0" hidden="1"/>
    </xf>
    <xf numFmtId="0" fontId="0" fillId="0" borderId="3" xfId="0" applyBorder="1" applyAlignment="1">
      <alignment horizontal="left"/>
    </xf>
    <xf numFmtId="0" fontId="0" fillId="0" borderId="12" xfId="0" applyBorder="1" applyAlignment="1">
      <alignment horizontal="left"/>
    </xf>
    <xf numFmtId="0" fontId="0" fillId="0" borderId="45" xfId="0" applyBorder="1" applyAlignment="1" applyProtection="1">
      <alignment horizontal="left"/>
      <protection locked="0" hidden="1"/>
    </xf>
    <xf numFmtId="0" fontId="0" fillId="0" borderId="46" xfId="0" applyBorder="1" applyAlignment="1" applyProtection="1">
      <alignment horizontal="left"/>
      <protection locked="0" hidden="1"/>
    </xf>
    <xf numFmtId="0" fontId="2" fillId="3" borderId="47" xfId="0" applyFont="1" applyFill="1" applyBorder="1" applyAlignment="1" applyProtection="1">
      <alignment horizontal="left"/>
      <protection locked="0" hidden="1"/>
    </xf>
    <xf numFmtId="0" fontId="2" fillId="3" borderId="42" xfId="0" applyFont="1" applyFill="1" applyBorder="1" applyAlignment="1" applyProtection="1">
      <alignment horizontal="left"/>
      <protection locked="0" hidden="1"/>
    </xf>
    <xf numFmtId="0" fontId="2" fillId="3" borderId="48" xfId="0" applyFont="1" applyFill="1" applyBorder="1" applyAlignment="1" applyProtection="1">
      <alignment horizontal="left"/>
      <protection locked="0" hidden="1"/>
    </xf>
    <xf numFmtId="0" fontId="0" fillId="2" borderId="14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8" fillId="0" borderId="3" xfId="0" applyFont="1" applyBorder="1"/>
    <xf numFmtId="0" fontId="8" fillId="0" borderId="12" xfId="0" applyFont="1" applyBorder="1"/>
    <xf numFmtId="0" fontId="2" fillId="2" borderId="6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24" xfId="0" applyBorder="1" applyAlignment="1">
      <alignment horizontal="left"/>
    </xf>
    <xf numFmtId="0" fontId="7" fillId="0" borderId="0" xfId="0" applyFont="1" applyAlignment="1">
      <alignment horizontal="left"/>
    </xf>
    <xf numFmtId="0" fontId="2" fillId="2" borderId="37" xfId="0" applyFont="1" applyFill="1" applyBorder="1" applyAlignment="1">
      <alignment horizontal="center"/>
    </xf>
    <xf numFmtId="0" fontId="2" fillId="2" borderId="38" xfId="0" applyFont="1" applyFill="1" applyBorder="1" applyAlignment="1">
      <alignment horizontal="center"/>
    </xf>
    <xf numFmtId="0" fontId="2" fillId="2" borderId="39" xfId="0" applyFont="1" applyFill="1" applyBorder="1" applyAlignment="1">
      <alignment horizontal="center"/>
    </xf>
    <xf numFmtId="0" fontId="2" fillId="2" borderId="42" xfId="0" applyFont="1" applyFill="1" applyBorder="1" applyAlignment="1">
      <alignment horizontal="center"/>
    </xf>
    <xf numFmtId="0" fontId="2" fillId="2" borderId="48" xfId="0" applyFont="1" applyFill="1" applyBorder="1" applyAlignment="1">
      <alignment horizontal="center"/>
    </xf>
    <xf numFmtId="0" fontId="2" fillId="2" borderId="51" xfId="0" applyFont="1" applyFill="1" applyBorder="1" applyAlignment="1">
      <alignment horizontal="center" vertical="center"/>
    </xf>
    <xf numFmtId="0" fontId="2" fillId="2" borderId="34" xfId="0" applyFont="1" applyFill="1" applyBorder="1" applyAlignment="1">
      <alignment horizontal="center" vertical="center"/>
    </xf>
    <xf numFmtId="0" fontId="0" fillId="3" borderId="0" xfId="0" applyFill="1" applyAlignment="1" applyProtection="1">
      <alignment horizontal="left"/>
      <protection locked="0" hidden="1"/>
    </xf>
    <xf numFmtId="0" fontId="2" fillId="0" borderId="47" xfId="0" applyFont="1" applyBorder="1" applyAlignment="1" applyProtection="1">
      <alignment horizontal="left"/>
      <protection locked="0" hidden="1"/>
    </xf>
    <xf numFmtId="0" fontId="2" fillId="0" borderId="42" xfId="0" applyFont="1" applyBorder="1" applyAlignment="1" applyProtection="1">
      <alignment horizontal="left"/>
      <protection locked="0" hidden="1"/>
    </xf>
    <xf numFmtId="0" fontId="2" fillId="0" borderId="48" xfId="0" applyFont="1" applyBorder="1" applyAlignment="1" applyProtection="1">
      <alignment horizontal="left"/>
      <protection locked="0" hidden="1"/>
    </xf>
    <xf numFmtId="0" fontId="0" fillId="0" borderId="3" xfId="0" applyBorder="1" applyAlignment="1" applyProtection="1">
      <alignment horizontal="left"/>
      <protection locked="0" hidden="1"/>
    </xf>
    <xf numFmtId="0" fontId="0" fillId="0" borderId="12" xfId="0" applyBorder="1" applyAlignment="1" applyProtection="1">
      <alignment horizontal="left"/>
      <protection locked="0" hidden="1"/>
    </xf>
    <xf numFmtId="0" fontId="2" fillId="2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0" fillId="0" borderId="49" xfId="0" applyBorder="1" applyAlignment="1" applyProtection="1">
      <alignment horizontal="left"/>
      <protection locked="0" hidden="1"/>
    </xf>
    <xf numFmtId="0" fontId="0" fillId="0" borderId="50" xfId="0" applyBorder="1" applyAlignment="1" applyProtection="1">
      <alignment horizontal="left"/>
      <protection locked="0" hidden="1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52" xfId="0" applyBorder="1" applyAlignment="1" applyProtection="1">
      <alignment horizontal="left"/>
      <protection locked="0" hidden="1"/>
    </xf>
    <xf numFmtId="0" fontId="6" fillId="0" borderId="0" xfId="0" applyFont="1" applyAlignment="1">
      <alignment horizontal="center"/>
    </xf>
    <xf numFmtId="0" fontId="2" fillId="2" borderId="51" xfId="0" applyFont="1" applyFill="1" applyBorder="1" applyAlignment="1">
      <alignment horizontal="left" vertical="center"/>
    </xf>
    <xf numFmtId="0" fontId="2" fillId="2" borderId="34" xfId="0" applyFont="1" applyFill="1" applyBorder="1" applyAlignment="1">
      <alignment horizontal="left" vertical="center"/>
    </xf>
    <xf numFmtId="0" fontId="2" fillId="0" borderId="51" xfId="0" applyFont="1" applyBorder="1" applyAlignment="1">
      <alignment horizontal="center" textRotation="90"/>
    </xf>
    <xf numFmtId="0" fontId="2" fillId="0" borderId="34" xfId="0" applyFont="1" applyBorder="1" applyAlignment="1">
      <alignment horizontal="center" textRotation="90"/>
    </xf>
    <xf numFmtId="0" fontId="3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3" fillId="0" borderId="34" xfId="0" applyFont="1" applyBorder="1" applyAlignment="1">
      <alignment horizontal="center" textRotation="90"/>
    </xf>
    <xf numFmtId="0" fontId="2" fillId="2" borderId="7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2" fillId="2" borderId="7" xfId="0" applyFont="1" applyFill="1" applyBorder="1" applyAlignment="1">
      <alignment horizontal="center" vertical="center"/>
    </xf>
    <xf numFmtId="0" fontId="3" fillId="2" borderId="40" xfId="0" applyFont="1" applyFill="1" applyBorder="1" applyAlignment="1">
      <alignment horizontal="center" vertical="center"/>
    </xf>
    <xf numFmtId="0" fontId="9" fillId="0" borderId="0" xfId="0" applyFont="1" applyAlignment="1">
      <alignment horizontal="left" wrapText="1"/>
    </xf>
    <xf numFmtId="0" fontId="9" fillId="0" borderId="0" xfId="0" applyFont="1" applyAlignment="1">
      <alignment horizontal="right"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8"/>
  <sheetViews>
    <sheetView workbookViewId="0">
      <selection activeCell="B8" sqref="B8"/>
    </sheetView>
  </sheetViews>
  <sheetFormatPr defaultColWidth="8.81640625" defaultRowHeight="12.5" x14ac:dyDescent="0.25"/>
  <cols>
    <col min="1" max="1" width="3.54296875" customWidth="1"/>
    <col min="2" max="2" width="110.54296875" bestFit="1" customWidth="1"/>
  </cols>
  <sheetData>
    <row r="1" spans="1:2" ht="16.5" customHeight="1" x14ac:dyDescent="0.3">
      <c r="A1" s="38" t="s">
        <v>28</v>
      </c>
    </row>
    <row r="3" spans="1:2" ht="13" x14ac:dyDescent="0.3">
      <c r="A3" s="38" t="s">
        <v>40</v>
      </c>
    </row>
    <row r="4" spans="1:2" x14ac:dyDescent="0.25">
      <c r="A4" s="83" t="s">
        <v>41</v>
      </c>
    </row>
    <row r="5" spans="1:2" x14ac:dyDescent="0.25">
      <c r="A5" s="83" t="s">
        <v>51</v>
      </c>
    </row>
    <row r="6" spans="1:2" x14ac:dyDescent="0.25">
      <c r="A6" s="30" t="s">
        <v>52</v>
      </c>
      <c r="B6" s="83" t="s">
        <v>65</v>
      </c>
    </row>
    <row r="7" spans="1:2" x14ac:dyDescent="0.25">
      <c r="A7" s="30" t="s">
        <v>52</v>
      </c>
      <c r="B7" s="83" t="s">
        <v>66</v>
      </c>
    </row>
    <row r="8" spans="1:2" x14ac:dyDescent="0.25">
      <c r="A8" s="83"/>
    </row>
    <row r="9" spans="1:2" ht="13" x14ac:dyDescent="0.3">
      <c r="A9" s="38" t="s">
        <v>32</v>
      </c>
    </row>
    <row r="10" spans="1:2" x14ac:dyDescent="0.25">
      <c r="A10" s="21">
        <v>1</v>
      </c>
      <c r="B10" s="83" t="s">
        <v>45</v>
      </c>
    </row>
    <row r="11" spans="1:2" x14ac:dyDescent="0.25">
      <c r="A11" s="21">
        <v>2</v>
      </c>
      <c r="B11" s="83" t="s">
        <v>31</v>
      </c>
    </row>
    <row r="12" spans="1:2" x14ac:dyDescent="0.25">
      <c r="A12" s="21">
        <v>3</v>
      </c>
      <c r="B12" s="83" t="s">
        <v>30</v>
      </c>
    </row>
    <row r="13" spans="1:2" x14ac:dyDescent="0.25">
      <c r="A13" s="21">
        <v>4</v>
      </c>
      <c r="B13" s="83" t="s">
        <v>29</v>
      </c>
    </row>
    <row r="15" spans="1:2" ht="13" x14ac:dyDescent="0.3">
      <c r="A15" s="38" t="s">
        <v>33</v>
      </c>
    </row>
    <row r="16" spans="1:2" x14ac:dyDescent="0.25">
      <c r="A16" s="30">
        <v>1</v>
      </c>
      <c r="B16" s="83" t="s">
        <v>42</v>
      </c>
    </row>
    <row r="17" spans="1:2" x14ac:dyDescent="0.25">
      <c r="A17" s="30">
        <v>2</v>
      </c>
      <c r="B17" s="83" t="s">
        <v>44</v>
      </c>
    </row>
    <row r="18" spans="1:2" x14ac:dyDescent="0.25">
      <c r="A18" s="30">
        <v>3</v>
      </c>
      <c r="B18" s="83" t="s">
        <v>37</v>
      </c>
    </row>
    <row r="20" spans="1:2" ht="13" x14ac:dyDescent="0.3">
      <c r="A20" s="38" t="s">
        <v>35</v>
      </c>
    </row>
    <row r="21" spans="1:2" x14ac:dyDescent="0.25">
      <c r="A21" s="21">
        <v>1</v>
      </c>
      <c r="B21" s="83" t="s">
        <v>38</v>
      </c>
    </row>
    <row r="22" spans="1:2" x14ac:dyDescent="0.25">
      <c r="A22" s="21">
        <v>2</v>
      </c>
      <c r="B22" s="83" t="s">
        <v>39</v>
      </c>
    </row>
    <row r="23" spans="1:2" x14ac:dyDescent="0.25">
      <c r="A23" s="21">
        <v>3</v>
      </c>
      <c r="B23" s="83" t="s">
        <v>46</v>
      </c>
    </row>
    <row r="24" spans="1:2" x14ac:dyDescent="0.25">
      <c r="A24" s="21">
        <v>4</v>
      </c>
      <c r="B24" s="83" t="s">
        <v>43</v>
      </c>
    </row>
    <row r="25" spans="1:2" ht="13" x14ac:dyDescent="0.3">
      <c r="A25" s="21">
        <v>5</v>
      </c>
      <c r="B25" s="83" t="s">
        <v>50</v>
      </c>
    </row>
    <row r="26" spans="1:2" x14ac:dyDescent="0.25">
      <c r="A26" s="21">
        <v>5</v>
      </c>
      <c r="B26" s="83" t="s">
        <v>49</v>
      </c>
    </row>
    <row r="27" spans="1:2" x14ac:dyDescent="0.25">
      <c r="A27" s="21">
        <v>6</v>
      </c>
      <c r="B27" s="83" t="s">
        <v>47</v>
      </c>
    </row>
    <row r="28" spans="1:2" x14ac:dyDescent="0.25">
      <c r="A28" s="21">
        <v>7</v>
      </c>
      <c r="B28" s="83" t="s">
        <v>36</v>
      </c>
    </row>
  </sheetData>
  <sheetProtection algorithmName="SHA-512" hashValue="PTWUW7C1+XZklLIQJvZlR/jUCbTMMx0P8sruszqtlTmy3e0znfI2L6DmNRqb/UvYWEfv4MmijcLXTaJOgNJ9Ig==" saltValue="n2p5TB8Ob+wsAwWf2r/kAQ==" spinCount="100000" sheet="1" selectLockedCells="1"/>
  <pageMargins left="0.75" right="0.75" top="1" bottom="1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B76"/>
  <sheetViews>
    <sheetView workbookViewId="0">
      <selection activeCell="M8" sqref="M8"/>
    </sheetView>
  </sheetViews>
  <sheetFormatPr defaultColWidth="11.453125" defaultRowHeight="12.5" x14ac:dyDescent="0.25"/>
  <cols>
    <col min="1" max="1" width="3" customWidth="1"/>
    <col min="2" max="2" width="27.26953125" customWidth="1"/>
    <col min="3" max="3" width="5.08984375" customWidth="1"/>
    <col min="4" max="4" width="4.7265625" customWidth="1"/>
    <col min="5" max="5" width="8" customWidth="1"/>
    <col min="6" max="6" width="4.08984375" bestFit="1" customWidth="1"/>
    <col min="7" max="7" width="5.08984375" customWidth="1"/>
    <col min="8" max="8" width="4.453125" bestFit="1" customWidth="1"/>
    <col min="9" max="9" width="4.7265625" customWidth="1"/>
    <col min="10" max="10" width="7.81640625" customWidth="1"/>
    <col min="11" max="12" width="5" customWidth="1"/>
    <col min="13" max="16" width="4.453125" customWidth="1"/>
    <col min="17" max="17" width="7.7265625" style="48" customWidth="1"/>
    <col min="18" max="18" width="4.81640625" customWidth="1"/>
    <col min="19" max="20" width="5" customWidth="1"/>
    <col min="21" max="21" width="9.26953125" customWidth="1"/>
    <col min="22" max="22" width="11.453125" customWidth="1"/>
    <col min="23" max="23" width="12" bestFit="1" customWidth="1"/>
    <col min="24" max="24" width="11.26953125" customWidth="1"/>
    <col min="25" max="27" width="12" bestFit="1" customWidth="1"/>
    <col min="28" max="28" width="10.81640625" customWidth="1"/>
  </cols>
  <sheetData>
    <row r="1" spans="1:28" ht="18" customHeight="1" thickBot="1" x14ac:dyDescent="0.35">
      <c r="A1" s="81"/>
      <c r="P1" s="206" t="s">
        <v>48</v>
      </c>
      <c r="Q1" s="207"/>
      <c r="R1" s="207"/>
      <c r="S1" s="207"/>
      <c r="T1" s="207"/>
      <c r="U1" s="208"/>
    </row>
    <row r="2" spans="1:28" ht="20.25" customHeight="1" thickBot="1" x14ac:dyDescent="0.45">
      <c r="A2" s="81"/>
      <c r="B2" s="135" t="s">
        <v>72</v>
      </c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P2" s="206" t="s">
        <v>21</v>
      </c>
      <c r="Q2" s="207"/>
      <c r="R2" s="207"/>
      <c r="S2" s="207"/>
      <c r="T2" s="207"/>
      <c r="U2" s="208"/>
    </row>
    <row r="3" spans="1:28" ht="12" customHeight="1" x14ac:dyDescent="0.35">
      <c r="A3" s="81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18"/>
      <c r="S3" s="218"/>
      <c r="T3" s="54"/>
      <c r="U3" s="54"/>
      <c r="W3" s="38" t="s">
        <v>7</v>
      </c>
    </row>
    <row r="4" spans="1:28" ht="9" customHeight="1" thickBot="1" x14ac:dyDescent="0.3">
      <c r="A4" s="81"/>
      <c r="S4" s="40"/>
      <c r="T4" s="40"/>
      <c r="U4" s="40"/>
    </row>
    <row r="5" spans="1:28" ht="13.5" thickBot="1" x14ac:dyDescent="0.35">
      <c r="A5" s="186" t="s">
        <v>22</v>
      </c>
      <c r="B5" s="55" t="s">
        <v>13</v>
      </c>
      <c r="C5" s="183" t="s">
        <v>17</v>
      </c>
      <c r="D5" s="184"/>
      <c r="E5" s="184"/>
      <c r="F5" s="185"/>
      <c r="G5" s="63"/>
      <c r="H5" s="183" t="s">
        <v>53</v>
      </c>
      <c r="I5" s="222"/>
      <c r="J5" s="222"/>
      <c r="K5" s="223"/>
      <c r="L5" s="63"/>
      <c r="M5" s="213" t="s">
        <v>54</v>
      </c>
      <c r="N5" s="214"/>
      <c r="O5" s="214"/>
      <c r="P5" s="214"/>
      <c r="Q5" s="214"/>
      <c r="R5" s="214"/>
      <c r="S5" s="215"/>
      <c r="T5" s="63"/>
      <c r="U5" s="224" t="s">
        <v>18</v>
      </c>
      <c r="V5" s="58"/>
      <c r="W5" s="219" t="s">
        <v>63</v>
      </c>
      <c r="X5" s="220"/>
      <c r="Y5" s="220"/>
      <c r="Z5" s="220"/>
      <c r="AA5" s="220"/>
      <c r="AB5" s="221"/>
    </row>
    <row r="6" spans="1:28" ht="13.5" thickBot="1" x14ac:dyDescent="0.35">
      <c r="A6" s="187"/>
      <c r="B6" s="6"/>
      <c r="C6" s="117" t="s">
        <v>2</v>
      </c>
      <c r="D6" s="121" t="s">
        <v>3</v>
      </c>
      <c r="E6" s="41" t="s">
        <v>6</v>
      </c>
      <c r="F6" s="42" t="s">
        <v>1</v>
      </c>
      <c r="G6" s="58"/>
      <c r="H6" s="117" t="s">
        <v>55</v>
      </c>
      <c r="I6" s="118" t="s">
        <v>56</v>
      </c>
      <c r="J6" s="41" t="s">
        <v>59</v>
      </c>
      <c r="K6" s="42" t="s">
        <v>1</v>
      </c>
      <c r="L6" s="58"/>
      <c r="M6" s="119" t="s">
        <v>57</v>
      </c>
      <c r="N6" s="120" t="s">
        <v>58</v>
      </c>
      <c r="O6" s="120" t="s">
        <v>61</v>
      </c>
      <c r="P6" s="120" t="s">
        <v>62</v>
      </c>
      <c r="Q6" s="49" t="s">
        <v>60</v>
      </c>
      <c r="R6" s="39" t="s">
        <v>34</v>
      </c>
      <c r="S6" s="132" t="s">
        <v>1</v>
      </c>
      <c r="T6" s="58"/>
      <c r="U6" s="225"/>
      <c r="W6" s="33" t="s">
        <v>9</v>
      </c>
      <c r="X6" s="209" t="s">
        <v>8</v>
      </c>
      <c r="Y6" s="209"/>
      <c r="Z6" s="209"/>
      <c r="AA6" s="209"/>
      <c r="AB6" s="210"/>
    </row>
    <row r="7" spans="1:28" ht="13" x14ac:dyDescent="0.3">
      <c r="A7" s="7"/>
      <c r="B7" s="8"/>
      <c r="C7" s="9"/>
      <c r="D7" s="10"/>
      <c r="E7" s="11"/>
      <c r="F7" s="43"/>
      <c r="G7" s="58"/>
      <c r="H7" s="9"/>
      <c r="I7" s="10"/>
      <c r="J7" s="59"/>
      <c r="K7" s="130"/>
      <c r="L7" s="58"/>
      <c r="M7" s="9"/>
      <c r="N7" s="10"/>
      <c r="O7" s="10"/>
      <c r="P7" s="11"/>
      <c r="Q7" s="50"/>
      <c r="R7" s="10"/>
      <c r="S7" s="13"/>
      <c r="T7" s="58"/>
      <c r="U7" s="103"/>
      <c r="W7" s="33"/>
      <c r="X7" s="24" t="s">
        <v>67</v>
      </c>
      <c r="Y7" s="24" t="s">
        <v>68</v>
      </c>
      <c r="Z7" s="24" t="s">
        <v>69</v>
      </c>
      <c r="AA7" s="24" t="s">
        <v>70</v>
      </c>
      <c r="AB7" s="34" t="s">
        <v>71</v>
      </c>
    </row>
    <row r="8" spans="1:28" ht="13" x14ac:dyDescent="0.3">
      <c r="A8" s="14">
        <v>1</v>
      </c>
      <c r="B8" s="92"/>
      <c r="C8" s="71"/>
      <c r="D8" s="72"/>
      <c r="E8" s="44" t="e">
        <f>IF(F8="NEJ",AVERAGE(C8,D8),(AVERAGE(C8:D8)+C8)/2)</f>
        <v>#DIV/0!</v>
      </c>
      <c r="F8" s="25" t="str">
        <f>IF(MAX(C8:D8)-MIN(C8:D8)&gt;0.2,"JA","NEJ")</f>
        <v>NEJ</v>
      </c>
      <c r="G8" s="52"/>
      <c r="H8" s="71"/>
      <c r="I8" s="72"/>
      <c r="J8" s="77" t="e">
        <f>IF(K8="NEJ",AVERAGE(H8,I8),(AVERAGE(H8:I8)+H8)/2)</f>
        <v>#DIV/0!</v>
      </c>
      <c r="K8" s="131" t="str">
        <f>IF(MAX(H8:I8)-MIN(H8:I8)&gt;0.4,"JA","NEJ")</f>
        <v>NEJ</v>
      </c>
      <c r="L8" s="52"/>
      <c r="M8" s="108"/>
      <c r="N8" s="109"/>
      <c r="O8" s="109"/>
      <c r="P8" s="109"/>
      <c r="Q8" s="44" t="e">
        <f>(IF(S8="NEJ",MEDIAN(M8:P8),(MEDIAN(M8:P8)+M8)/2))</f>
        <v>#NUM!</v>
      </c>
      <c r="R8" s="88"/>
      <c r="S8" s="25" t="e">
        <f>IF(((OR((W8="JA"),(X8="JA"),(Y8="JA"),(Z8="JA"),(AA8="JA"),(AB8="JA")))=TRUE),"JA","NEJ")</f>
        <v>#NUM!</v>
      </c>
      <c r="T8" s="52"/>
      <c r="U8" s="124" t="e">
        <f t="shared" ref="U8:U37" si="0">SUM(J8+Q8+E8-R8)</f>
        <v>#DIV/0!</v>
      </c>
      <c r="W8" s="36" t="e">
        <f t="shared" ref="W8:W32" si="1">IF(MEDIAN(M8:P8)&gt;=8,(IF(MAX(M8:P8)-MIN(M8:P8)&gt;0.6001,"JA","NEJ")),(IF(MAX(M8:P8)-MIN(M8:P8)&gt;1.001,"JA","NEJ")))</f>
        <v>#NUM!</v>
      </c>
      <c r="X8" s="35" t="e">
        <f t="shared" ref="X8:X32" si="2">IF((IF((AND(9&lt;=MEDIAN(M8:P8),MEDIAN(M8:P8)&lt;10)=TRUE),"JA","NEJ"))="JA",(IF((SMALL(M8:P8,3)-SMALL(M8:P8,2)&gt;0.2001),"JA","NEJ")),"NEJ")</f>
        <v>#NUM!</v>
      </c>
      <c r="Y8" s="35" t="e">
        <f t="shared" ref="Y8:Y32" si="3">IF((IF((AND(8&lt;=MEDIAN(M8:P8),MEDIAN(M8:P8)&lt;8.95)=TRUE),"JA","NEJ"))="JA",(IF((SMALL(M8:P8,3)-SMALL(M8:P8,2)&gt;0.3001),"JA","NEJ")),"NEJ")</f>
        <v>#NUM!</v>
      </c>
      <c r="Z8" s="35" t="e">
        <f t="shared" ref="Z8:Z32" si="4">IF((IF((AND(7&lt;=MEDIAN(M8:P8),MEDIAN(M8:P8)&lt;7.95)=TRUE),"JA","NEJ"))="JA",(IF((SMALL(M8:P8,3)-SMALL(M8:P8,2)&gt;0.4001),"JA","NEJ")),"NEJ")</f>
        <v>#NUM!</v>
      </c>
      <c r="AA8" s="35" t="e">
        <f t="shared" ref="AA8:AA32" si="5">IF((IF((AND(6&lt;=MEDIAN(M8:P8),MEDIAN(M8:P8)&lt;6.95)=TRUE),"JA","NEJ"))="JA",(IF((SMALL(M8:P8,3)-SMALL(M8:P8,2)&gt;0.5001),"JA","NEJ")),"NEJ")</f>
        <v>#NUM!</v>
      </c>
      <c r="AB8" s="37" t="e">
        <f t="shared" ref="AB8:AB32" si="6">IF((IF((AND(0&lt;=MEDIAN(M8:P8),MEDIAN(M8:P8)&lt;6)=TRUE),"JA","NEJ"))="JA",(IF((SMALL(M8:P8,3)-SMALL(M8:P8,2)&gt;0.6001),"JA","NEJ")),"NEJ")</f>
        <v>#NUM!</v>
      </c>
    </row>
    <row r="9" spans="1:28" ht="13" x14ac:dyDescent="0.3">
      <c r="A9" s="14">
        <v>2</v>
      </c>
      <c r="B9" s="92"/>
      <c r="C9" s="73"/>
      <c r="D9" s="74"/>
      <c r="E9" s="44" t="e">
        <f t="shared" ref="E9:E20" si="7">IF(F9="NEJ",AVERAGE(C9,D9),(AVERAGE(C9:D9)+C9)/2)</f>
        <v>#DIV/0!</v>
      </c>
      <c r="F9" s="25" t="str">
        <f t="shared" ref="F9:F37" si="8">IF(MAX(C9:D9)-MIN(C9:D9)&gt;0.2,"JA","NEJ")</f>
        <v>NEJ</v>
      </c>
      <c r="G9" s="52"/>
      <c r="H9" s="73"/>
      <c r="I9" s="74"/>
      <c r="J9" s="77" t="e">
        <f t="shared" ref="J9:J37" si="9">IF(K9="NEJ",AVERAGE(H9,I9),(AVERAGE(H9:I9)+H9)/2)</f>
        <v>#DIV/0!</v>
      </c>
      <c r="K9" s="131" t="str">
        <f t="shared" ref="K9:K37" si="10">IF(MAX(H9:I9)-MIN(H9:I9)&gt;0.4,"JA","NEJ")</f>
        <v>NEJ</v>
      </c>
      <c r="L9" s="52"/>
      <c r="M9" s="108"/>
      <c r="N9" s="109"/>
      <c r="O9" s="109"/>
      <c r="P9" s="109"/>
      <c r="Q9" s="44" t="e">
        <f t="shared" ref="Q9:Q20" si="11">(IF(S9="NEJ",MEDIAN(M9:P9),(MEDIAN(M9:P9)+M9)/2))</f>
        <v>#NUM!</v>
      </c>
      <c r="R9" s="88"/>
      <c r="S9" s="25" t="e">
        <f t="shared" ref="S9:S20" si="12">IF(((OR((W9="JA"),(X9="JA"),(Y9="JA"),(Z9="JA"),(AA9="JA"),(AB9="JA")))=TRUE),"JA","NEJ")</f>
        <v>#NUM!</v>
      </c>
      <c r="T9" s="52"/>
      <c r="U9" s="70" t="e">
        <f t="shared" si="0"/>
        <v>#DIV/0!</v>
      </c>
      <c r="W9" s="36" t="e">
        <f t="shared" si="1"/>
        <v>#NUM!</v>
      </c>
      <c r="X9" s="35" t="e">
        <f t="shared" si="2"/>
        <v>#NUM!</v>
      </c>
      <c r="Y9" s="35" t="e">
        <f t="shared" si="3"/>
        <v>#NUM!</v>
      </c>
      <c r="Z9" s="35" t="e">
        <f t="shared" si="4"/>
        <v>#NUM!</v>
      </c>
      <c r="AA9" s="35" t="e">
        <f t="shared" si="5"/>
        <v>#NUM!</v>
      </c>
      <c r="AB9" s="37" t="e">
        <f t="shared" si="6"/>
        <v>#NUM!</v>
      </c>
    </row>
    <row r="10" spans="1:28" ht="13" x14ac:dyDescent="0.3">
      <c r="A10" s="14">
        <v>3</v>
      </c>
      <c r="B10" s="92"/>
      <c r="C10" s="73"/>
      <c r="D10" s="74"/>
      <c r="E10" s="44" t="e">
        <f t="shared" si="7"/>
        <v>#DIV/0!</v>
      </c>
      <c r="F10" s="25" t="str">
        <f t="shared" si="8"/>
        <v>NEJ</v>
      </c>
      <c r="G10" s="52"/>
      <c r="H10" s="73"/>
      <c r="I10" s="74"/>
      <c r="J10" s="77" t="e">
        <f t="shared" si="9"/>
        <v>#DIV/0!</v>
      </c>
      <c r="K10" s="131" t="str">
        <f t="shared" si="10"/>
        <v>NEJ</v>
      </c>
      <c r="L10" s="52"/>
      <c r="M10" s="108"/>
      <c r="N10" s="109"/>
      <c r="O10" s="109"/>
      <c r="P10" s="109"/>
      <c r="Q10" s="44" t="e">
        <f>(IF(S10="NEJ",MEDIAN(M10:P10),(MEDIAN(M10:P10)+M10)/2))</f>
        <v>#NUM!</v>
      </c>
      <c r="R10" s="88"/>
      <c r="S10" s="25" t="e">
        <f t="shared" si="12"/>
        <v>#NUM!</v>
      </c>
      <c r="T10" s="52"/>
      <c r="U10" s="70" t="e">
        <f t="shared" si="0"/>
        <v>#DIV/0!</v>
      </c>
      <c r="W10" s="36" t="e">
        <f t="shared" si="1"/>
        <v>#NUM!</v>
      </c>
      <c r="X10" s="35" t="e">
        <f t="shared" si="2"/>
        <v>#NUM!</v>
      </c>
      <c r="Y10" s="35" t="e">
        <f t="shared" si="3"/>
        <v>#NUM!</v>
      </c>
      <c r="Z10" s="35" t="e">
        <f t="shared" si="4"/>
        <v>#NUM!</v>
      </c>
      <c r="AA10" s="35" t="e">
        <f t="shared" si="5"/>
        <v>#NUM!</v>
      </c>
      <c r="AB10" s="37" t="e">
        <f t="shared" si="6"/>
        <v>#NUM!</v>
      </c>
    </row>
    <row r="11" spans="1:28" ht="13" x14ac:dyDescent="0.3">
      <c r="A11" s="14">
        <v>4</v>
      </c>
      <c r="B11" s="92"/>
      <c r="C11" s="73"/>
      <c r="D11" s="74"/>
      <c r="E11" s="44" t="e">
        <f t="shared" si="7"/>
        <v>#DIV/0!</v>
      </c>
      <c r="F11" s="25" t="str">
        <f t="shared" si="8"/>
        <v>NEJ</v>
      </c>
      <c r="G11" s="52"/>
      <c r="H11" s="73"/>
      <c r="I11" s="74"/>
      <c r="J11" s="77" t="e">
        <f t="shared" si="9"/>
        <v>#DIV/0!</v>
      </c>
      <c r="K11" s="131" t="str">
        <f t="shared" si="10"/>
        <v>NEJ</v>
      </c>
      <c r="L11" s="52"/>
      <c r="M11" s="108"/>
      <c r="N11" s="109"/>
      <c r="O11" s="109"/>
      <c r="P11" s="109"/>
      <c r="Q11" s="44" t="e">
        <f t="shared" si="11"/>
        <v>#NUM!</v>
      </c>
      <c r="R11" s="88"/>
      <c r="S11" s="25" t="e">
        <f t="shared" si="12"/>
        <v>#NUM!</v>
      </c>
      <c r="T11" s="52"/>
      <c r="U11" s="70" t="e">
        <f t="shared" si="0"/>
        <v>#DIV/0!</v>
      </c>
      <c r="W11" s="36" t="e">
        <f t="shared" si="1"/>
        <v>#NUM!</v>
      </c>
      <c r="X11" s="35" t="e">
        <f t="shared" si="2"/>
        <v>#NUM!</v>
      </c>
      <c r="Y11" s="35" t="e">
        <f t="shared" si="3"/>
        <v>#NUM!</v>
      </c>
      <c r="Z11" s="35" t="e">
        <f t="shared" si="4"/>
        <v>#NUM!</v>
      </c>
      <c r="AA11" s="35" t="e">
        <f t="shared" si="5"/>
        <v>#NUM!</v>
      </c>
      <c r="AB11" s="37" t="e">
        <f t="shared" si="6"/>
        <v>#NUM!</v>
      </c>
    </row>
    <row r="12" spans="1:28" ht="13" x14ac:dyDescent="0.3">
      <c r="A12" s="14">
        <v>5</v>
      </c>
      <c r="B12" s="92"/>
      <c r="C12" s="73"/>
      <c r="D12" s="74"/>
      <c r="E12" s="44" t="e">
        <f t="shared" si="7"/>
        <v>#DIV/0!</v>
      </c>
      <c r="F12" s="25" t="str">
        <f t="shared" si="8"/>
        <v>NEJ</v>
      </c>
      <c r="G12" s="52"/>
      <c r="H12" s="73"/>
      <c r="I12" s="74"/>
      <c r="J12" s="77" t="e">
        <f t="shared" si="9"/>
        <v>#DIV/0!</v>
      </c>
      <c r="K12" s="131" t="str">
        <f t="shared" si="10"/>
        <v>NEJ</v>
      </c>
      <c r="L12" s="52"/>
      <c r="M12" s="108"/>
      <c r="N12" s="109"/>
      <c r="O12" s="109"/>
      <c r="P12" s="109"/>
      <c r="Q12" s="44" t="e">
        <f t="shared" si="11"/>
        <v>#NUM!</v>
      </c>
      <c r="R12" s="88"/>
      <c r="S12" s="25" t="e">
        <f t="shared" si="12"/>
        <v>#NUM!</v>
      </c>
      <c r="T12" s="52"/>
      <c r="U12" s="70" t="e">
        <f t="shared" si="0"/>
        <v>#DIV/0!</v>
      </c>
      <c r="W12" s="36" t="e">
        <f t="shared" si="1"/>
        <v>#NUM!</v>
      </c>
      <c r="X12" s="35" t="e">
        <f t="shared" si="2"/>
        <v>#NUM!</v>
      </c>
      <c r="Y12" s="35" t="e">
        <f t="shared" si="3"/>
        <v>#NUM!</v>
      </c>
      <c r="Z12" s="35" t="e">
        <f t="shared" si="4"/>
        <v>#NUM!</v>
      </c>
      <c r="AA12" s="35" t="e">
        <f t="shared" si="5"/>
        <v>#NUM!</v>
      </c>
      <c r="AB12" s="37" t="e">
        <f t="shared" si="6"/>
        <v>#NUM!</v>
      </c>
    </row>
    <row r="13" spans="1:28" ht="13" x14ac:dyDescent="0.3">
      <c r="A13" s="14">
        <v>6</v>
      </c>
      <c r="B13" s="92"/>
      <c r="C13" s="73"/>
      <c r="D13" s="74"/>
      <c r="E13" s="44" t="e">
        <f t="shared" si="7"/>
        <v>#DIV/0!</v>
      </c>
      <c r="F13" s="25" t="str">
        <f t="shared" si="8"/>
        <v>NEJ</v>
      </c>
      <c r="G13" s="52"/>
      <c r="H13" s="73"/>
      <c r="I13" s="74"/>
      <c r="J13" s="77" t="e">
        <f t="shared" si="9"/>
        <v>#DIV/0!</v>
      </c>
      <c r="K13" s="131" t="str">
        <f t="shared" si="10"/>
        <v>NEJ</v>
      </c>
      <c r="L13" s="52"/>
      <c r="M13" s="108"/>
      <c r="N13" s="109"/>
      <c r="O13" s="109"/>
      <c r="P13" s="109"/>
      <c r="Q13" s="44" t="e">
        <f t="shared" si="11"/>
        <v>#NUM!</v>
      </c>
      <c r="R13" s="88"/>
      <c r="S13" s="25" t="e">
        <f t="shared" si="12"/>
        <v>#NUM!</v>
      </c>
      <c r="T13" s="52"/>
      <c r="U13" s="70" t="e">
        <f t="shared" si="0"/>
        <v>#DIV/0!</v>
      </c>
      <c r="W13" s="36" t="e">
        <f t="shared" si="1"/>
        <v>#NUM!</v>
      </c>
      <c r="X13" s="35" t="e">
        <f t="shared" si="2"/>
        <v>#NUM!</v>
      </c>
      <c r="Y13" s="35" t="e">
        <f t="shared" si="3"/>
        <v>#NUM!</v>
      </c>
      <c r="Z13" s="35" t="e">
        <f t="shared" si="4"/>
        <v>#NUM!</v>
      </c>
      <c r="AA13" s="35" t="e">
        <f t="shared" si="5"/>
        <v>#NUM!</v>
      </c>
      <c r="AB13" s="37" t="e">
        <f t="shared" si="6"/>
        <v>#NUM!</v>
      </c>
    </row>
    <row r="14" spans="1:28" ht="13" x14ac:dyDescent="0.3">
      <c r="A14" s="14">
        <v>7</v>
      </c>
      <c r="B14" s="92"/>
      <c r="C14" s="73"/>
      <c r="D14" s="74"/>
      <c r="E14" s="44" t="e">
        <f t="shared" si="7"/>
        <v>#DIV/0!</v>
      </c>
      <c r="F14" s="25" t="str">
        <f t="shared" si="8"/>
        <v>NEJ</v>
      </c>
      <c r="G14" s="52"/>
      <c r="H14" s="73"/>
      <c r="I14" s="74"/>
      <c r="J14" s="77" t="e">
        <f t="shared" si="9"/>
        <v>#DIV/0!</v>
      </c>
      <c r="K14" s="131" t="str">
        <f t="shared" si="10"/>
        <v>NEJ</v>
      </c>
      <c r="L14" s="52"/>
      <c r="M14" s="75"/>
      <c r="N14" s="76"/>
      <c r="O14" s="76"/>
      <c r="P14" s="76"/>
      <c r="Q14" s="44" t="e">
        <f t="shared" si="11"/>
        <v>#NUM!</v>
      </c>
      <c r="R14" s="88"/>
      <c r="S14" s="25" t="e">
        <f t="shared" si="12"/>
        <v>#NUM!</v>
      </c>
      <c r="T14" s="52"/>
      <c r="U14" s="70" t="e">
        <f t="shared" si="0"/>
        <v>#DIV/0!</v>
      </c>
      <c r="W14" s="36" t="e">
        <f t="shared" si="1"/>
        <v>#NUM!</v>
      </c>
      <c r="X14" s="35" t="e">
        <f t="shared" si="2"/>
        <v>#NUM!</v>
      </c>
      <c r="Y14" s="35" t="e">
        <f t="shared" si="3"/>
        <v>#NUM!</v>
      </c>
      <c r="Z14" s="35" t="e">
        <f t="shared" si="4"/>
        <v>#NUM!</v>
      </c>
      <c r="AA14" s="35" t="e">
        <f t="shared" si="5"/>
        <v>#NUM!</v>
      </c>
      <c r="AB14" s="37" t="e">
        <f t="shared" si="6"/>
        <v>#NUM!</v>
      </c>
    </row>
    <row r="15" spans="1:28" ht="13" x14ac:dyDescent="0.3">
      <c r="A15" s="14">
        <v>8</v>
      </c>
      <c r="B15" s="92"/>
      <c r="C15" s="73"/>
      <c r="D15" s="74"/>
      <c r="E15" s="44" t="e">
        <f t="shared" si="7"/>
        <v>#DIV/0!</v>
      </c>
      <c r="F15" s="25" t="str">
        <f t="shared" si="8"/>
        <v>NEJ</v>
      </c>
      <c r="G15" s="52"/>
      <c r="H15" s="73"/>
      <c r="I15" s="74"/>
      <c r="J15" s="77" t="e">
        <f t="shared" si="9"/>
        <v>#DIV/0!</v>
      </c>
      <c r="K15" s="131" t="str">
        <f t="shared" si="10"/>
        <v>NEJ</v>
      </c>
      <c r="L15" s="52"/>
      <c r="M15" s="75"/>
      <c r="N15" s="76"/>
      <c r="O15" s="76"/>
      <c r="P15" s="76"/>
      <c r="Q15" s="44" t="e">
        <f t="shared" si="11"/>
        <v>#NUM!</v>
      </c>
      <c r="R15" s="88"/>
      <c r="S15" s="25" t="e">
        <f t="shared" si="12"/>
        <v>#NUM!</v>
      </c>
      <c r="T15" s="52"/>
      <c r="U15" s="70" t="e">
        <f t="shared" si="0"/>
        <v>#DIV/0!</v>
      </c>
      <c r="W15" s="36" t="e">
        <f t="shared" si="1"/>
        <v>#NUM!</v>
      </c>
      <c r="X15" s="35" t="e">
        <f t="shared" si="2"/>
        <v>#NUM!</v>
      </c>
      <c r="Y15" s="35" t="e">
        <f t="shared" si="3"/>
        <v>#NUM!</v>
      </c>
      <c r="Z15" s="35" t="e">
        <f t="shared" si="4"/>
        <v>#NUM!</v>
      </c>
      <c r="AA15" s="35" t="e">
        <f t="shared" si="5"/>
        <v>#NUM!</v>
      </c>
      <c r="AB15" s="37" t="e">
        <f t="shared" si="6"/>
        <v>#NUM!</v>
      </c>
    </row>
    <row r="16" spans="1:28" ht="13" x14ac:dyDescent="0.3">
      <c r="A16" s="14">
        <v>9</v>
      </c>
      <c r="B16" s="92"/>
      <c r="C16" s="73"/>
      <c r="D16" s="74"/>
      <c r="E16" s="44" t="e">
        <f t="shared" si="7"/>
        <v>#DIV/0!</v>
      </c>
      <c r="F16" s="25" t="str">
        <f t="shared" si="8"/>
        <v>NEJ</v>
      </c>
      <c r="G16" s="52"/>
      <c r="H16" s="73"/>
      <c r="I16" s="74"/>
      <c r="J16" s="77" t="e">
        <f t="shared" si="9"/>
        <v>#DIV/0!</v>
      </c>
      <c r="K16" s="131" t="str">
        <f t="shared" si="10"/>
        <v>NEJ</v>
      </c>
      <c r="L16" s="52"/>
      <c r="M16" s="75"/>
      <c r="N16" s="76"/>
      <c r="O16" s="76"/>
      <c r="P16" s="76"/>
      <c r="Q16" s="44" t="e">
        <f t="shared" si="11"/>
        <v>#NUM!</v>
      </c>
      <c r="R16" s="88"/>
      <c r="S16" s="25" t="e">
        <f t="shared" si="12"/>
        <v>#NUM!</v>
      </c>
      <c r="T16" s="52"/>
      <c r="U16" s="70" t="e">
        <f t="shared" si="0"/>
        <v>#DIV/0!</v>
      </c>
      <c r="W16" s="36" t="e">
        <f t="shared" si="1"/>
        <v>#NUM!</v>
      </c>
      <c r="X16" s="35" t="e">
        <f t="shared" si="2"/>
        <v>#NUM!</v>
      </c>
      <c r="Y16" s="35" t="e">
        <f t="shared" si="3"/>
        <v>#NUM!</v>
      </c>
      <c r="Z16" s="35" t="e">
        <f t="shared" si="4"/>
        <v>#NUM!</v>
      </c>
      <c r="AA16" s="35" t="e">
        <f t="shared" si="5"/>
        <v>#NUM!</v>
      </c>
      <c r="AB16" s="37" t="e">
        <f t="shared" si="6"/>
        <v>#NUM!</v>
      </c>
    </row>
    <row r="17" spans="1:28" ht="13" x14ac:dyDescent="0.3">
      <c r="A17" s="14">
        <v>10</v>
      </c>
      <c r="B17" s="92"/>
      <c r="C17" s="73"/>
      <c r="D17" s="74"/>
      <c r="E17" s="44" t="e">
        <f t="shared" si="7"/>
        <v>#DIV/0!</v>
      </c>
      <c r="F17" s="25" t="str">
        <f t="shared" si="8"/>
        <v>NEJ</v>
      </c>
      <c r="G17" s="52"/>
      <c r="H17" s="73"/>
      <c r="I17" s="74"/>
      <c r="J17" s="77" t="e">
        <f t="shared" si="9"/>
        <v>#DIV/0!</v>
      </c>
      <c r="K17" s="131" t="str">
        <f t="shared" si="10"/>
        <v>NEJ</v>
      </c>
      <c r="L17" s="52"/>
      <c r="M17" s="75"/>
      <c r="N17" s="76"/>
      <c r="O17" s="76"/>
      <c r="P17" s="76"/>
      <c r="Q17" s="44" t="e">
        <f t="shared" si="11"/>
        <v>#NUM!</v>
      </c>
      <c r="R17" s="88"/>
      <c r="S17" s="25" t="e">
        <f t="shared" si="12"/>
        <v>#NUM!</v>
      </c>
      <c r="T17" s="52"/>
      <c r="U17" s="70" t="e">
        <f t="shared" si="0"/>
        <v>#DIV/0!</v>
      </c>
      <c r="W17" s="36" t="e">
        <f t="shared" si="1"/>
        <v>#NUM!</v>
      </c>
      <c r="X17" s="35" t="e">
        <f t="shared" si="2"/>
        <v>#NUM!</v>
      </c>
      <c r="Y17" s="35" t="e">
        <f t="shared" si="3"/>
        <v>#NUM!</v>
      </c>
      <c r="Z17" s="35" t="e">
        <f t="shared" si="4"/>
        <v>#NUM!</v>
      </c>
      <c r="AA17" s="35" t="e">
        <f t="shared" si="5"/>
        <v>#NUM!</v>
      </c>
      <c r="AB17" s="37" t="e">
        <f t="shared" si="6"/>
        <v>#NUM!</v>
      </c>
    </row>
    <row r="18" spans="1:28" ht="13" x14ac:dyDescent="0.3">
      <c r="A18" s="14">
        <v>11</v>
      </c>
      <c r="B18" s="92"/>
      <c r="C18" s="73"/>
      <c r="D18" s="74"/>
      <c r="E18" s="44" t="e">
        <f t="shared" si="7"/>
        <v>#DIV/0!</v>
      </c>
      <c r="F18" s="25" t="str">
        <f t="shared" si="8"/>
        <v>NEJ</v>
      </c>
      <c r="G18" s="52"/>
      <c r="H18" s="73"/>
      <c r="I18" s="74"/>
      <c r="J18" s="77" t="e">
        <f t="shared" si="9"/>
        <v>#DIV/0!</v>
      </c>
      <c r="K18" s="131" t="str">
        <f t="shared" si="10"/>
        <v>NEJ</v>
      </c>
      <c r="L18" s="52"/>
      <c r="M18" s="75"/>
      <c r="N18" s="76"/>
      <c r="O18" s="76"/>
      <c r="P18" s="76"/>
      <c r="Q18" s="44" t="e">
        <f t="shared" si="11"/>
        <v>#NUM!</v>
      </c>
      <c r="R18" s="88"/>
      <c r="S18" s="25" t="e">
        <f t="shared" si="12"/>
        <v>#NUM!</v>
      </c>
      <c r="T18" s="52"/>
      <c r="U18" s="70" t="e">
        <f t="shared" si="0"/>
        <v>#DIV/0!</v>
      </c>
      <c r="W18" s="36" t="e">
        <f t="shared" si="1"/>
        <v>#NUM!</v>
      </c>
      <c r="X18" s="35" t="e">
        <f t="shared" si="2"/>
        <v>#NUM!</v>
      </c>
      <c r="Y18" s="35" t="e">
        <f t="shared" si="3"/>
        <v>#NUM!</v>
      </c>
      <c r="Z18" s="35" t="e">
        <f t="shared" si="4"/>
        <v>#NUM!</v>
      </c>
      <c r="AA18" s="35" t="e">
        <f t="shared" si="5"/>
        <v>#NUM!</v>
      </c>
      <c r="AB18" s="37" t="e">
        <f t="shared" si="6"/>
        <v>#NUM!</v>
      </c>
    </row>
    <row r="19" spans="1:28" ht="13" x14ac:dyDescent="0.3">
      <c r="A19" s="14">
        <v>12</v>
      </c>
      <c r="B19" s="92"/>
      <c r="C19" s="73"/>
      <c r="D19" s="74"/>
      <c r="E19" s="44" t="e">
        <f t="shared" si="7"/>
        <v>#DIV/0!</v>
      </c>
      <c r="F19" s="25" t="str">
        <f t="shared" si="8"/>
        <v>NEJ</v>
      </c>
      <c r="G19" s="52"/>
      <c r="H19" s="73"/>
      <c r="I19" s="74"/>
      <c r="J19" s="77" t="e">
        <f t="shared" si="9"/>
        <v>#DIV/0!</v>
      </c>
      <c r="K19" s="131" t="str">
        <f t="shared" si="10"/>
        <v>NEJ</v>
      </c>
      <c r="L19" s="52"/>
      <c r="M19" s="75"/>
      <c r="N19" s="76"/>
      <c r="O19" s="76"/>
      <c r="P19" s="76"/>
      <c r="Q19" s="44" t="e">
        <f t="shared" si="11"/>
        <v>#NUM!</v>
      </c>
      <c r="R19" s="88"/>
      <c r="S19" s="25" t="e">
        <f t="shared" si="12"/>
        <v>#NUM!</v>
      </c>
      <c r="T19" s="52"/>
      <c r="U19" s="70" t="e">
        <f t="shared" si="0"/>
        <v>#DIV/0!</v>
      </c>
      <c r="W19" s="36" t="e">
        <f t="shared" si="1"/>
        <v>#NUM!</v>
      </c>
      <c r="X19" s="35" t="e">
        <f t="shared" si="2"/>
        <v>#NUM!</v>
      </c>
      <c r="Y19" s="35" t="e">
        <f t="shared" si="3"/>
        <v>#NUM!</v>
      </c>
      <c r="Z19" s="35" t="e">
        <f t="shared" si="4"/>
        <v>#NUM!</v>
      </c>
      <c r="AA19" s="35" t="e">
        <f t="shared" si="5"/>
        <v>#NUM!</v>
      </c>
      <c r="AB19" s="37" t="e">
        <f t="shared" si="6"/>
        <v>#NUM!</v>
      </c>
    </row>
    <row r="20" spans="1:28" ht="13" x14ac:dyDescent="0.3">
      <c r="A20" s="14">
        <v>13</v>
      </c>
      <c r="B20" s="92"/>
      <c r="C20" s="73"/>
      <c r="D20" s="74"/>
      <c r="E20" s="44" t="e">
        <f t="shared" si="7"/>
        <v>#DIV/0!</v>
      </c>
      <c r="F20" s="25" t="str">
        <f t="shared" si="8"/>
        <v>NEJ</v>
      </c>
      <c r="G20" s="52"/>
      <c r="H20" s="73"/>
      <c r="I20" s="74"/>
      <c r="J20" s="77" t="e">
        <f t="shared" si="9"/>
        <v>#DIV/0!</v>
      </c>
      <c r="K20" s="131" t="str">
        <f t="shared" si="10"/>
        <v>NEJ</v>
      </c>
      <c r="L20" s="52"/>
      <c r="M20" s="75"/>
      <c r="N20" s="76"/>
      <c r="O20" s="76"/>
      <c r="P20" s="76"/>
      <c r="Q20" s="44" t="e">
        <f t="shared" si="11"/>
        <v>#NUM!</v>
      </c>
      <c r="R20" s="88"/>
      <c r="S20" s="25" t="e">
        <f t="shared" si="12"/>
        <v>#NUM!</v>
      </c>
      <c r="T20" s="52"/>
      <c r="U20" s="70" t="e">
        <f t="shared" si="0"/>
        <v>#DIV/0!</v>
      </c>
      <c r="W20" s="36" t="e">
        <f t="shared" si="1"/>
        <v>#NUM!</v>
      </c>
      <c r="X20" s="35" t="e">
        <f t="shared" si="2"/>
        <v>#NUM!</v>
      </c>
      <c r="Y20" s="35" t="e">
        <f t="shared" si="3"/>
        <v>#NUM!</v>
      </c>
      <c r="Z20" s="35" t="e">
        <f t="shared" si="4"/>
        <v>#NUM!</v>
      </c>
      <c r="AA20" s="35" t="e">
        <f t="shared" si="5"/>
        <v>#NUM!</v>
      </c>
      <c r="AB20" s="37" t="e">
        <f t="shared" si="6"/>
        <v>#NUM!</v>
      </c>
    </row>
    <row r="21" spans="1:28" ht="13" x14ac:dyDescent="0.3">
      <c r="A21" s="14">
        <v>14</v>
      </c>
      <c r="B21" s="92"/>
      <c r="C21" s="73"/>
      <c r="D21" s="74"/>
      <c r="E21" s="44" t="e">
        <f t="shared" ref="E21:E22" si="13">IF(F21="NEJ",AVERAGE(C21,D21),(AVERAGE(C21:D21)+C21)/2)</f>
        <v>#DIV/0!</v>
      </c>
      <c r="F21" s="25" t="str">
        <f t="shared" si="8"/>
        <v>NEJ</v>
      </c>
      <c r="G21" s="52"/>
      <c r="H21" s="84"/>
      <c r="I21" s="85"/>
      <c r="J21" s="77" t="e">
        <f t="shared" si="9"/>
        <v>#DIV/0!</v>
      </c>
      <c r="K21" s="131" t="str">
        <f t="shared" si="10"/>
        <v>NEJ</v>
      </c>
      <c r="L21" s="52"/>
      <c r="M21" s="75"/>
      <c r="N21" s="76"/>
      <c r="O21" s="76"/>
      <c r="P21" s="76"/>
      <c r="Q21" s="44" t="e">
        <f t="shared" ref="Q21:Q22" si="14">(IF(S21="NEJ",MEDIAN(M21:P21),(MEDIAN(M21:P21)+M21)/2))</f>
        <v>#NUM!</v>
      </c>
      <c r="R21" s="88"/>
      <c r="S21" s="25" t="e">
        <f t="shared" ref="S21:S22" si="15">IF(((OR((W21="JA"),(X21="JA"),(Y21="JA"),(Z21="JA"),(AA21="JA"),(AB21="JA")))=TRUE),"JA","NEJ")</f>
        <v>#NUM!</v>
      </c>
      <c r="T21" s="52"/>
      <c r="U21" s="70" t="e">
        <f t="shared" si="0"/>
        <v>#DIV/0!</v>
      </c>
      <c r="W21" s="36" t="e">
        <f t="shared" si="1"/>
        <v>#NUM!</v>
      </c>
      <c r="X21" s="35" t="e">
        <f t="shared" si="2"/>
        <v>#NUM!</v>
      </c>
      <c r="Y21" s="35" t="e">
        <f t="shared" si="3"/>
        <v>#NUM!</v>
      </c>
      <c r="Z21" s="35" t="e">
        <f t="shared" si="4"/>
        <v>#NUM!</v>
      </c>
      <c r="AA21" s="35" t="e">
        <f t="shared" si="5"/>
        <v>#NUM!</v>
      </c>
      <c r="AB21" s="37" t="e">
        <f t="shared" si="6"/>
        <v>#NUM!</v>
      </c>
    </row>
    <row r="22" spans="1:28" ht="13" x14ac:dyDescent="0.3">
      <c r="A22" s="14">
        <v>15</v>
      </c>
      <c r="B22" s="92"/>
      <c r="C22" s="73"/>
      <c r="D22" s="74"/>
      <c r="E22" s="44" t="e">
        <f t="shared" si="13"/>
        <v>#DIV/0!</v>
      </c>
      <c r="F22" s="25" t="str">
        <f t="shared" si="8"/>
        <v>NEJ</v>
      </c>
      <c r="G22" s="52"/>
      <c r="H22" s="84"/>
      <c r="I22" s="85"/>
      <c r="J22" s="77" t="e">
        <f t="shared" si="9"/>
        <v>#DIV/0!</v>
      </c>
      <c r="K22" s="131" t="str">
        <f t="shared" si="10"/>
        <v>NEJ</v>
      </c>
      <c r="L22" s="52"/>
      <c r="M22" s="75"/>
      <c r="N22" s="76"/>
      <c r="O22" s="76"/>
      <c r="P22" s="76"/>
      <c r="Q22" s="44" t="e">
        <f t="shared" si="14"/>
        <v>#NUM!</v>
      </c>
      <c r="R22" s="88"/>
      <c r="S22" s="25" t="e">
        <f t="shared" si="15"/>
        <v>#NUM!</v>
      </c>
      <c r="T22" s="52"/>
      <c r="U22" s="124" t="e">
        <f t="shared" si="0"/>
        <v>#DIV/0!</v>
      </c>
      <c r="W22" s="36" t="e">
        <f t="shared" si="1"/>
        <v>#NUM!</v>
      </c>
      <c r="X22" s="35" t="e">
        <f t="shared" si="2"/>
        <v>#NUM!</v>
      </c>
      <c r="Y22" s="35" t="e">
        <f t="shared" si="3"/>
        <v>#NUM!</v>
      </c>
      <c r="Z22" s="35" t="e">
        <f t="shared" si="4"/>
        <v>#NUM!</v>
      </c>
      <c r="AA22" s="35" t="e">
        <f t="shared" si="5"/>
        <v>#NUM!</v>
      </c>
      <c r="AB22" s="37" t="e">
        <f t="shared" si="6"/>
        <v>#NUM!</v>
      </c>
    </row>
    <row r="23" spans="1:28" ht="13" x14ac:dyDescent="0.3">
      <c r="A23" s="14">
        <v>16</v>
      </c>
      <c r="B23" s="92"/>
      <c r="C23" s="73"/>
      <c r="D23" s="74"/>
      <c r="E23" s="44" t="e">
        <f t="shared" ref="E23:E32" si="16">IF(F23="NEJ",AVERAGE(C23,D23),(AVERAGE(C23:D23)+C23)/2)</f>
        <v>#DIV/0!</v>
      </c>
      <c r="F23" s="25" t="str">
        <f t="shared" si="8"/>
        <v>NEJ</v>
      </c>
      <c r="G23" s="52"/>
      <c r="H23" s="84"/>
      <c r="I23" s="85"/>
      <c r="J23" s="77" t="e">
        <f t="shared" si="9"/>
        <v>#DIV/0!</v>
      </c>
      <c r="K23" s="131" t="str">
        <f t="shared" si="10"/>
        <v>NEJ</v>
      </c>
      <c r="L23" s="52"/>
      <c r="M23" s="75"/>
      <c r="N23" s="76"/>
      <c r="O23" s="76"/>
      <c r="P23" s="76"/>
      <c r="Q23" s="44" t="e">
        <f t="shared" ref="Q23:Q32" si="17">(IF(S23="NEJ",MEDIAN(M23:P23),(MEDIAN(M23:P23)+M23)/2))</f>
        <v>#NUM!</v>
      </c>
      <c r="R23" s="88"/>
      <c r="S23" s="25" t="e">
        <f t="shared" ref="S23:S32" si="18">IF(((OR((W23="JA"),(X23="JA"),(Y23="JA"),(Z23="JA"),(AA23="JA"),(AB23="JA")))=TRUE),"JA","NEJ")</f>
        <v>#NUM!</v>
      </c>
      <c r="T23" s="52"/>
      <c r="U23" s="124" t="e">
        <f t="shared" si="0"/>
        <v>#DIV/0!</v>
      </c>
      <c r="W23" s="36" t="e">
        <f t="shared" si="1"/>
        <v>#NUM!</v>
      </c>
      <c r="X23" s="35" t="e">
        <f t="shared" si="2"/>
        <v>#NUM!</v>
      </c>
      <c r="Y23" s="35" t="e">
        <f t="shared" si="3"/>
        <v>#NUM!</v>
      </c>
      <c r="Z23" s="35" t="e">
        <f t="shared" si="4"/>
        <v>#NUM!</v>
      </c>
      <c r="AA23" s="35" t="e">
        <f t="shared" si="5"/>
        <v>#NUM!</v>
      </c>
      <c r="AB23" s="37" t="e">
        <f t="shared" si="6"/>
        <v>#NUM!</v>
      </c>
    </row>
    <row r="24" spans="1:28" ht="13" x14ac:dyDescent="0.3">
      <c r="A24" s="14">
        <v>17</v>
      </c>
      <c r="B24" s="92"/>
      <c r="C24" s="73"/>
      <c r="D24" s="74"/>
      <c r="E24" s="44" t="e">
        <f t="shared" si="16"/>
        <v>#DIV/0!</v>
      </c>
      <c r="F24" s="25" t="str">
        <f t="shared" si="8"/>
        <v>NEJ</v>
      </c>
      <c r="G24" s="52"/>
      <c r="H24" s="84"/>
      <c r="I24" s="85"/>
      <c r="J24" s="77" t="e">
        <f t="shared" si="9"/>
        <v>#DIV/0!</v>
      </c>
      <c r="K24" s="131" t="str">
        <f t="shared" si="10"/>
        <v>NEJ</v>
      </c>
      <c r="L24" s="52"/>
      <c r="M24" s="75"/>
      <c r="N24" s="76"/>
      <c r="O24" s="76"/>
      <c r="P24" s="76"/>
      <c r="Q24" s="44" t="e">
        <f t="shared" si="17"/>
        <v>#NUM!</v>
      </c>
      <c r="R24" s="88"/>
      <c r="S24" s="25" t="e">
        <f t="shared" si="18"/>
        <v>#NUM!</v>
      </c>
      <c r="T24" s="52"/>
      <c r="U24" s="124" t="e">
        <f t="shared" si="0"/>
        <v>#DIV/0!</v>
      </c>
      <c r="W24" s="36" t="e">
        <f t="shared" si="1"/>
        <v>#NUM!</v>
      </c>
      <c r="X24" s="35" t="e">
        <f t="shared" si="2"/>
        <v>#NUM!</v>
      </c>
      <c r="Y24" s="35" t="e">
        <f t="shared" si="3"/>
        <v>#NUM!</v>
      </c>
      <c r="Z24" s="35" t="e">
        <f t="shared" si="4"/>
        <v>#NUM!</v>
      </c>
      <c r="AA24" s="35" t="e">
        <f t="shared" si="5"/>
        <v>#NUM!</v>
      </c>
      <c r="AB24" s="37" t="e">
        <f t="shared" si="6"/>
        <v>#NUM!</v>
      </c>
    </row>
    <row r="25" spans="1:28" ht="13" x14ac:dyDescent="0.3">
      <c r="A25" s="14">
        <v>18</v>
      </c>
      <c r="B25" s="92"/>
      <c r="C25" s="73"/>
      <c r="D25" s="74"/>
      <c r="E25" s="44" t="e">
        <f t="shared" si="16"/>
        <v>#DIV/0!</v>
      </c>
      <c r="F25" s="25" t="str">
        <f t="shared" si="8"/>
        <v>NEJ</v>
      </c>
      <c r="G25" s="52"/>
      <c r="H25" s="84"/>
      <c r="I25" s="85"/>
      <c r="J25" s="77" t="e">
        <f t="shared" si="9"/>
        <v>#DIV/0!</v>
      </c>
      <c r="K25" s="131" t="str">
        <f t="shared" si="10"/>
        <v>NEJ</v>
      </c>
      <c r="L25" s="52"/>
      <c r="M25" s="75"/>
      <c r="N25" s="76"/>
      <c r="O25" s="76"/>
      <c r="P25" s="76"/>
      <c r="Q25" s="44" t="e">
        <f t="shared" si="17"/>
        <v>#NUM!</v>
      </c>
      <c r="R25" s="88"/>
      <c r="S25" s="25" t="e">
        <f t="shared" si="18"/>
        <v>#NUM!</v>
      </c>
      <c r="T25" s="52"/>
      <c r="U25" s="124" t="e">
        <f t="shared" si="0"/>
        <v>#DIV/0!</v>
      </c>
      <c r="W25" s="36" t="e">
        <f t="shared" si="1"/>
        <v>#NUM!</v>
      </c>
      <c r="X25" s="35" t="e">
        <f t="shared" si="2"/>
        <v>#NUM!</v>
      </c>
      <c r="Y25" s="35" t="e">
        <f t="shared" si="3"/>
        <v>#NUM!</v>
      </c>
      <c r="Z25" s="35" t="e">
        <f t="shared" si="4"/>
        <v>#NUM!</v>
      </c>
      <c r="AA25" s="35" t="e">
        <f t="shared" si="5"/>
        <v>#NUM!</v>
      </c>
      <c r="AB25" s="37" t="e">
        <f t="shared" si="6"/>
        <v>#NUM!</v>
      </c>
    </row>
    <row r="26" spans="1:28" ht="13" x14ac:dyDescent="0.3">
      <c r="A26" s="14">
        <v>19</v>
      </c>
      <c r="B26" s="92"/>
      <c r="C26" s="73"/>
      <c r="D26" s="74"/>
      <c r="E26" s="44" t="e">
        <f t="shared" si="16"/>
        <v>#DIV/0!</v>
      </c>
      <c r="F26" s="25" t="str">
        <f t="shared" si="8"/>
        <v>NEJ</v>
      </c>
      <c r="G26" s="52"/>
      <c r="H26" s="84"/>
      <c r="I26" s="85"/>
      <c r="J26" s="77" t="e">
        <f t="shared" si="9"/>
        <v>#DIV/0!</v>
      </c>
      <c r="K26" s="131" t="str">
        <f t="shared" si="10"/>
        <v>NEJ</v>
      </c>
      <c r="L26" s="52"/>
      <c r="M26" s="75"/>
      <c r="N26" s="76"/>
      <c r="O26" s="76"/>
      <c r="P26" s="76"/>
      <c r="Q26" s="44" t="e">
        <f t="shared" si="17"/>
        <v>#NUM!</v>
      </c>
      <c r="R26" s="88"/>
      <c r="S26" s="25" t="e">
        <f t="shared" si="18"/>
        <v>#NUM!</v>
      </c>
      <c r="T26" s="52"/>
      <c r="U26" s="124" t="e">
        <f t="shared" si="0"/>
        <v>#DIV/0!</v>
      </c>
      <c r="W26" s="36" t="e">
        <f t="shared" si="1"/>
        <v>#NUM!</v>
      </c>
      <c r="X26" s="35" t="e">
        <f t="shared" si="2"/>
        <v>#NUM!</v>
      </c>
      <c r="Y26" s="35" t="e">
        <f t="shared" si="3"/>
        <v>#NUM!</v>
      </c>
      <c r="Z26" s="35" t="e">
        <f t="shared" si="4"/>
        <v>#NUM!</v>
      </c>
      <c r="AA26" s="35" t="e">
        <f t="shared" si="5"/>
        <v>#NUM!</v>
      </c>
      <c r="AB26" s="37" t="e">
        <f t="shared" si="6"/>
        <v>#NUM!</v>
      </c>
    </row>
    <row r="27" spans="1:28" ht="13" x14ac:dyDescent="0.3">
      <c r="A27" s="14">
        <v>20</v>
      </c>
      <c r="B27" s="92"/>
      <c r="C27" s="73"/>
      <c r="D27" s="74"/>
      <c r="E27" s="44" t="e">
        <f t="shared" si="16"/>
        <v>#DIV/0!</v>
      </c>
      <c r="F27" s="25" t="str">
        <f t="shared" si="8"/>
        <v>NEJ</v>
      </c>
      <c r="G27" s="52"/>
      <c r="H27" s="84"/>
      <c r="I27" s="85"/>
      <c r="J27" s="77" t="e">
        <f t="shared" si="9"/>
        <v>#DIV/0!</v>
      </c>
      <c r="K27" s="131" t="str">
        <f t="shared" si="10"/>
        <v>NEJ</v>
      </c>
      <c r="L27" s="52"/>
      <c r="M27" s="75"/>
      <c r="N27" s="76"/>
      <c r="O27" s="76"/>
      <c r="P27" s="76"/>
      <c r="Q27" s="44" t="e">
        <f t="shared" si="17"/>
        <v>#NUM!</v>
      </c>
      <c r="R27" s="88"/>
      <c r="S27" s="25" t="e">
        <f t="shared" si="18"/>
        <v>#NUM!</v>
      </c>
      <c r="T27" s="52"/>
      <c r="U27" s="124" t="e">
        <f t="shared" si="0"/>
        <v>#DIV/0!</v>
      </c>
      <c r="W27" s="36" t="e">
        <f t="shared" si="1"/>
        <v>#NUM!</v>
      </c>
      <c r="X27" s="35" t="e">
        <f t="shared" si="2"/>
        <v>#NUM!</v>
      </c>
      <c r="Y27" s="35" t="e">
        <f t="shared" si="3"/>
        <v>#NUM!</v>
      </c>
      <c r="Z27" s="35" t="e">
        <f t="shared" si="4"/>
        <v>#NUM!</v>
      </c>
      <c r="AA27" s="35" t="e">
        <f t="shared" si="5"/>
        <v>#NUM!</v>
      </c>
      <c r="AB27" s="37" t="e">
        <f t="shared" si="6"/>
        <v>#NUM!</v>
      </c>
    </row>
    <row r="28" spans="1:28" ht="13" x14ac:dyDescent="0.3">
      <c r="A28" s="14">
        <v>21</v>
      </c>
      <c r="B28" s="92"/>
      <c r="C28" s="73"/>
      <c r="D28" s="74"/>
      <c r="E28" s="44" t="e">
        <f t="shared" si="16"/>
        <v>#DIV/0!</v>
      </c>
      <c r="F28" s="25" t="str">
        <f t="shared" si="8"/>
        <v>NEJ</v>
      </c>
      <c r="G28" s="52"/>
      <c r="H28" s="84"/>
      <c r="I28" s="85"/>
      <c r="J28" s="77" t="e">
        <f t="shared" si="9"/>
        <v>#DIV/0!</v>
      </c>
      <c r="K28" s="131" t="str">
        <f t="shared" si="10"/>
        <v>NEJ</v>
      </c>
      <c r="L28" s="52"/>
      <c r="M28" s="75"/>
      <c r="N28" s="76"/>
      <c r="O28" s="76"/>
      <c r="P28" s="76"/>
      <c r="Q28" s="44" t="e">
        <f t="shared" si="17"/>
        <v>#NUM!</v>
      </c>
      <c r="R28" s="88"/>
      <c r="S28" s="25" t="e">
        <f t="shared" si="18"/>
        <v>#NUM!</v>
      </c>
      <c r="T28" s="52"/>
      <c r="U28" s="124" t="e">
        <f t="shared" si="0"/>
        <v>#DIV/0!</v>
      </c>
      <c r="W28" s="36" t="e">
        <f t="shared" si="1"/>
        <v>#NUM!</v>
      </c>
      <c r="X28" s="35" t="e">
        <f t="shared" si="2"/>
        <v>#NUM!</v>
      </c>
      <c r="Y28" s="35" t="e">
        <f t="shared" si="3"/>
        <v>#NUM!</v>
      </c>
      <c r="Z28" s="35" t="e">
        <f t="shared" si="4"/>
        <v>#NUM!</v>
      </c>
      <c r="AA28" s="35" t="e">
        <f t="shared" si="5"/>
        <v>#NUM!</v>
      </c>
      <c r="AB28" s="37" t="e">
        <f t="shared" si="6"/>
        <v>#NUM!</v>
      </c>
    </row>
    <row r="29" spans="1:28" ht="13" x14ac:dyDescent="0.3">
      <c r="A29" s="14">
        <v>22</v>
      </c>
      <c r="B29" s="92"/>
      <c r="C29" s="73"/>
      <c r="D29" s="74"/>
      <c r="E29" s="44" t="e">
        <f t="shared" si="16"/>
        <v>#DIV/0!</v>
      </c>
      <c r="F29" s="25" t="str">
        <f t="shared" si="8"/>
        <v>NEJ</v>
      </c>
      <c r="G29" s="52"/>
      <c r="H29" s="84"/>
      <c r="I29" s="85"/>
      <c r="J29" s="77" t="e">
        <f t="shared" si="9"/>
        <v>#DIV/0!</v>
      </c>
      <c r="K29" s="131" t="str">
        <f t="shared" si="10"/>
        <v>NEJ</v>
      </c>
      <c r="L29" s="52"/>
      <c r="M29" s="75"/>
      <c r="N29" s="76"/>
      <c r="O29" s="76"/>
      <c r="P29" s="76"/>
      <c r="Q29" s="44" t="e">
        <f t="shared" si="17"/>
        <v>#NUM!</v>
      </c>
      <c r="R29" s="88"/>
      <c r="S29" s="25" t="e">
        <f t="shared" si="18"/>
        <v>#NUM!</v>
      </c>
      <c r="T29" s="52"/>
      <c r="U29" s="124" t="e">
        <f t="shared" si="0"/>
        <v>#DIV/0!</v>
      </c>
      <c r="W29" s="36" t="e">
        <f t="shared" si="1"/>
        <v>#NUM!</v>
      </c>
      <c r="X29" s="35" t="e">
        <f t="shared" si="2"/>
        <v>#NUM!</v>
      </c>
      <c r="Y29" s="35" t="e">
        <f t="shared" si="3"/>
        <v>#NUM!</v>
      </c>
      <c r="Z29" s="35" t="e">
        <f t="shared" si="4"/>
        <v>#NUM!</v>
      </c>
      <c r="AA29" s="35" t="e">
        <f t="shared" si="5"/>
        <v>#NUM!</v>
      </c>
      <c r="AB29" s="37" t="e">
        <f t="shared" si="6"/>
        <v>#NUM!</v>
      </c>
    </row>
    <row r="30" spans="1:28" ht="13" x14ac:dyDescent="0.3">
      <c r="A30" s="14">
        <v>23</v>
      </c>
      <c r="B30" s="92"/>
      <c r="C30" s="73"/>
      <c r="D30" s="74"/>
      <c r="E30" s="44" t="e">
        <f t="shared" si="16"/>
        <v>#DIV/0!</v>
      </c>
      <c r="F30" s="25" t="str">
        <f t="shared" si="8"/>
        <v>NEJ</v>
      </c>
      <c r="G30" s="52"/>
      <c r="H30" s="84"/>
      <c r="I30" s="85"/>
      <c r="J30" s="77" t="e">
        <f t="shared" si="9"/>
        <v>#DIV/0!</v>
      </c>
      <c r="K30" s="131" t="str">
        <f t="shared" si="10"/>
        <v>NEJ</v>
      </c>
      <c r="L30" s="52"/>
      <c r="M30" s="75"/>
      <c r="N30" s="76"/>
      <c r="O30" s="76"/>
      <c r="P30" s="76"/>
      <c r="Q30" s="44" t="e">
        <f t="shared" si="17"/>
        <v>#NUM!</v>
      </c>
      <c r="R30" s="88"/>
      <c r="S30" s="25" t="e">
        <f t="shared" si="18"/>
        <v>#NUM!</v>
      </c>
      <c r="T30" s="52"/>
      <c r="U30" s="124" t="e">
        <f t="shared" si="0"/>
        <v>#DIV/0!</v>
      </c>
      <c r="W30" s="36" t="e">
        <f t="shared" si="1"/>
        <v>#NUM!</v>
      </c>
      <c r="X30" s="35" t="e">
        <f t="shared" si="2"/>
        <v>#NUM!</v>
      </c>
      <c r="Y30" s="35" t="e">
        <f t="shared" si="3"/>
        <v>#NUM!</v>
      </c>
      <c r="Z30" s="35" t="e">
        <f t="shared" si="4"/>
        <v>#NUM!</v>
      </c>
      <c r="AA30" s="35" t="e">
        <f t="shared" si="5"/>
        <v>#NUM!</v>
      </c>
      <c r="AB30" s="37" t="e">
        <f t="shared" si="6"/>
        <v>#NUM!</v>
      </c>
    </row>
    <row r="31" spans="1:28" ht="13" x14ac:dyDescent="0.3">
      <c r="A31" s="14">
        <v>24</v>
      </c>
      <c r="B31" s="92"/>
      <c r="C31" s="73"/>
      <c r="D31" s="74"/>
      <c r="E31" s="44" t="e">
        <f t="shared" si="16"/>
        <v>#DIV/0!</v>
      </c>
      <c r="F31" s="25" t="str">
        <f t="shared" si="8"/>
        <v>NEJ</v>
      </c>
      <c r="G31" s="52"/>
      <c r="H31" s="84"/>
      <c r="I31" s="85"/>
      <c r="J31" s="77" t="e">
        <f t="shared" si="9"/>
        <v>#DIV/0!</v>
      </c>
      <c r="K31" s="131" t="str">
        <f t="shared" si="10"/>
        <v>NEJ</v>
      </c>
      <c r="L31" s="52"/>
      <c r="M31" s="75"/>
      <c r="N31" s="76"/>
      <c r="O31" s="76"/>
      <c r="P31" s="76"/>
      <c r="Q31" s="44" t="e">
        <f t="shared" si="17"/>
        <v>#NUM!</v>
      </c>
      <c r="R31" s="88"/>
      <c r="S31" s="25" t="e">
        <f t="shared" si="18"/>
        <v>#NUM!</v>
      </c>
      <c r="T31" s="52"/>
      <c r="U31" s="124" t="e">
        <f t="shared" si="0"/>
        <v>#DIV/0!</v>
      </c>
      <c r="W31" s="36" t="e">
        <f t="shared" si="1"/>
        <v>#NUM!</v>
      </c>
      <c r="X31" s="35" t="e">
        <f t="shared" si="2"/>
        <v>#NUM!</v>
      </c>
      <c r="Y31" s="35" t="e">
        <f t="shared" si="3"/>
        <v>#NUM!</v>
      </c>
      <c r="Z31" s="35" t="e">
        <f t="shared" si="4"/>
        <v>#NUM!</v>
      </c>
      <c r="AA31" s="35" t="e">
        <f t="shared" si="5"/>
        <v>#NUM!</v>
      </c>
      <c r="AB31" s="37" t="e">
        <f t="shared" si="6"/>
        <v>#NUM!</v>
      </c>
    </row>
    <row r="32" spans="1:28" ht="13" x14ac:dyDescent="0.3">
      <c r="A32" s="14">
        <v>25</v>
      </c>
      <c r="B32" s="92"/>
      <c r="C32" s="73"/>
      <c r="D32" s="74"/>
      <c r="E32" s="44" t="e">
        <f t="shared" si="16"/>
        <v>#DIV/0!</v>
      </c>
      <c r="F32" s="25" t="str">
        <f t="shared" si="8"/>
        <v>NEJ</v>
      </c>
      <c r="G32" s="52"/>
      <c r="H32" s="84"/>
      <c r="I32" s="85"/>
      <c r="J32" s="77" t="e">
        <f t="shared" si="9"/>
        <v>#DIV/0!</v>
      </c>
      <c r="K32" s="131" t="str">
        <f t="shared" si="10"/>
        <v>NEJ</v>
      </c>
      <c r="L32" s="52"/>
      <c r="M32" s="75"/>
      <c r="N32" s="76"/>
      <c r="O32" s="76"/>
      <c r="P32" s="76"/>
      <c r="Q32" s="44" t="e">
        <f t="shared" si="17"/>
        <v>#NUM!</v>
      </c>
      <c r="R32" s="88"/>
      <c r="S32" s="25" t="e">
        <f t="shared" si="18"/>
        <v>#NUM!</v>
      </c>
      <c r="T32" s="52"/>
      <c r="U32" s="124" t="e">
        <f t="shared" si="0"/>
        <v>#DIV/0!</v>
      </c>
      <c r="W32" s="36" t="e">
        <f t="shared" si="1"/>
        <v>#NUM!</v>
      </c>
      <c r="X32" s="35" t="e">
        <f t="shared" si="2"/>
        <v>#NUM!</v>
      </c>
      <c r="Y32" s="35" t="e">
        <f t="shared" si="3"/>
        <v>#NUM!</v>
      </c>
      <c r="Z32" s="35" t="e">
        <f t="shared" si="4"/>
        <v>#NUM!</v>
      </c>
      <c r="AA32" s="35" t="e">
        <f t="shared" si="5"/>
        <v>#NUM!</v>
      </c>
      <c r="AB32" s="37" t="e">
        <f t="shared" si="6"/>
        <v>#NUM!</v>
      </c>
    </row>
    <row r="33" spans="1:28" ht="13" x14ac:dyDescent="0.3">
      <c r="A33" s="14">
        <v>26</v>
      </c>
      <c r="B33" s="92"/>
      <c r="C33" s="73"/>
      <c r="D33" s="74"/>
      <c r="E33" s="44" t="e">
        <f t="shared" ref="E33:E37" si="19">IF(F33="NEJ",AVERAGE(C33,D33),(AVERAGE(C33:D33)+C33)/2)</f>
        <v>#DIV/0!</v>
      </c>
      <c r="F33" s="25" t="str">
        <f t="shared" si="8"/>
        <v>NEJ</v>
      </c>
      <c r="G33" s="52"/>
      <c r="H33" s="84"/>
      <c r="I33" s="85"/>
      <c r="J33" s="77" t="e">
        <f t="shared" si="9"/>
        <v>#DIV/0!</v>
      </c>
      <c r="K33" s="131" t="str">
        <f t="shared" si="10"/>
        <v>NEJ</v>
      </c>
      <c r="L33" s="52"/>
      <c r="M33" s="75"/>
      <c r="N33" s="76"/>
      <c r="O33" s="76"/>
      <c r="P33" s="76"/>
      <c r="Q33" s="44" t="e">
        <f t="shared" ref="Q33:Q37" si="20">(IF(S33="NEJ",MEDIAN(M33:P33),(MEDIAN(M33:P33)+M33)/2))</f>
        <v>#NUM!</v>
      </c>
      <c r="R33" s="88"/>
      <c r="S33" s="25" t="e">
        <f t="shared" ref="S33:S37" si="21">IF(((OR((W33="JA"),(X33="JA"),(Y33="JA"),(Z33="JA"),(AA33="JA"),(AB33="JA")))=TRUE),"JA","NEJ")</f>
        <v>#NUM!</v>
      </c>
      <c r="T33" s="52"/>
      <c r="U33" s="124" t="e">
        <f t="shared" si="0"/>
        <v>#DIV/0!</v>
      </c>
      <c r="W33" s="36" t="e">
        <f t="shared" ref="W33:W37" si="22">IF(MEDIAN(M33:P33)&gt;=8,(IF(MAX(M33:P33)-MIN(M33:P33)&gt;0.6001,"JA","NEJ")),(IF(MAX(M33:P33)-MIN(M33:P33)&gt;1.001,"JA","NEJ")))</f>
        <v>#NUM!</v>
      </c>
      <c r="X33" s="35" t="e">
        <f t="shared" ref="X33:X37" si="23">IF((IF((AND(9&lt;=MEDIAN(M33:P33),MEDIAN(M33:P33)&lt;10)=TRUE),"JA","NEJ"))="JA",(IF((SMALL(M33:P33,3)-SMALL(M33:P33,2)&gt;0.2001),"JA","NEJ")),"NEJ")</f>
        <v>#NUM!</v>
      </c>
      <c r="Y33" s="35" t="e">
        <f t="shared" ref="Y33:Y37" si="24">IF((IF((AND(8&lt;=MEDIAN(M33:P33),MEDIAN(M33:P33)&lt;8.95)=TRUE),"JA","NEJ"))="JA",(IF((SMALL(M33:P33,3)-SMALL(M33:P33,2)&gt;0.3001),"JA","NEJ")),"NEJ")</f>
        <v>#NUM!</v>
      </c>
      <c r="Z33" s="35" t="e">
        <f t="shared" ref="Z33:Z37" si="25">IF((IF((AND(7&lt;=MEDIAN(M33:P33),MEDIAN(M33:P33)&lt;7.95)=TRUE),"JA","NEJ"))="JA",(IF((SMALL(M33:P33,3)-SMALL(M33:P33,2)&gt;0.4001),"JA","NEJ")),"NEJ")</f>
        <v>#NUM!</v>
      </c>
      <c r="AA33" s="35" t="e">
        <f t="shared" ref="AA33:AA37" si="26">IF((IF((AND(6&lt;=MEDIAN(M33:P33),MEDIAN(M33:P33)&lt;6.95)=TRUE),"JA","NEJ"))="JA",(IF((SMALL(M33:P33,3)-SMALL(M33:P33,2)&gt;0.5001),"JA","NEJ")),"NEJ")</f>
        <v>#NUM!</v>
      </c>
      <c r="AB33" s="37" t="e">
        <f t="shared" ref="AB33:AB37" si="27">IF((IF((AND(0&lt;=MEDIAN(M33:P33),MEDIAN(M33:P33)&lt;6)=TRUE),"JA","NEJ"))="JA",(IF((SMALL(M33:P33,3)-SMALL(M33:P33,2)&gt;0.6001),"JA","NEJ")),"NEJ")</f>
        <v>#NUM!</v>
      </c>
    </row>
    <row r="34" spans="1:28" ht="13" x14ac:dyDescent="0.3">
      <c r="A34" s="14">
        <v>27</v>
      </c>
      <c r="B34" s="92"/>
      <c r="C34" s="73"/>
      <c r="D34" s="74"/>
      <c r="E34" s="44" t="e">
        <f t="shared" si="19"/>
        <v>#DIV/0!</v>
      </c>
      <c r="F34" s="25" t="str">
        <f t="shared" si="8"/>
        <v>NEJ</v>
      </c>
      <c r="G34" s="52"/>
      <c r="H34" s="84"/>
      <c r="I34" s="85"/>
      <c r="J34" s="77" t="e">
        <f t="shared" si="9"/>
        <v>#DIV/0!</v>
      </c>
      <c r="K34" s="131" t="str">
        <f t="shared" si="10"/>
        <v>NEJ</v>
      </c>
      <c r="L34" s="52"/>
      <c r="M34" s="75"/>
      <c r="N34" s="76"/>
      <c r="O34" s="76"/>
      <c r="P34" s="76"/>
      <c r="Q34" s="44" t="e">
        <f t="shared" si="20"/>
        <v>#NUM!</v>
      </c>
      <c r="R34" s="88"/>
      <c r="S34" s="25" t="e">
        <f t="shared" si="21"/>
        <v>#NUM!</v>
      </c>
      <c r="T34" s="52"/>
      <c r="U34" s="124" t="e">
        <f t="shared" si="0"/>
        <v>#DIV/0!</v>
      </c>
      <c r="W34" s="36" t="e">
        <f t="shared" si="22"/>
        <v>#NUM!</v>
      </c>
      <c r="X34" s="35" t="e">
        <f t="shared" si="23"/>
        <v>#NUM!</v>
      </c>
      <c r="Y34" s="35" t="e">
        <f t="shared" si="24"/>
        <v>#NUM!</v>
      </c>
      <c r="Z34" s="35" t="e">
        <f t="shared" si="25"/>
        <v>#NUM!</v>
      </c>
      <c r="AA34" s="35" t="e">
        <f t="shared" si="26"/>
        <v>#NUM!</v>
      </c>
      <c r="AB34" s="37" t="e">
        <f t="shared" si="27"/>
        <v>#NUM!</v>
      </c>
    </row>
    <row r="35" spans="1:28" ht="13" x14ac:dyDescent="0.3">
      <c r="A35" s="14">
        <v>28</v>
      </c>
      <c r="B35" s="92"/>
      <c r="C35" s="73"/>
      <c r="D35" s="74"/>
      <c r="E35" s="44" t="e">
        <f t="shared" si="19"/>
        <v>#DIV/0!</v>
      </c>
      <c r="F35" s="25" t="str">
        <f t="shared" si="8"/>
        <v>NEJ</v>
      </c>
      <c r="G35" s="52"/>
      <c r="H35" s="84"/>
      <c r="I35" s="85"/>
      <c r="J35" s="77" t="e">
        <f t="shared" si="9"/>
        <v>#DIV/0!</v>
      </c>
      <c r="K35" s="131" t="str">
        <f t="shared" si="10"/>
        <v>NEJ</v>
      </c>
      <c r="L35" s="52"/>
      <c r="M35" s="75"/>
      <c r="N35" s="76"/>
      <c r="O35" s="76"/>
      <c r="P35" s="76"/>
      <c r="Q35" s="44" t="e">
        <f t="shared" si="20"/>
        <v>#NUM!</v>
      </c>
      <c r="R35" s="88"/>
      <c r="S35" s="25" t="e">
        <f t="shared" si="21"/>
        <v>#NUM!</v>
      </c>
      <c r="T35" s="52"/>
      <c r="U35" s="124" t="e">
        <f t="shared" si="0"/>
        <v>#DIV/0!</v>
      </c>
      <c r="W35" s="36" t="e">
        <f t="shared" si="22"/>
        <v>#NUM!</v>
      </c>
      <c r="X35" s="35" t="e">
        <f t="shared" si="23"/>
        <v>#NUM!</v>
      </c>
      <c r="Y35" s="35" t="e">
        <f t="shared" si="24"/>
        <v>#NUM!</v>
      </c>
      <c r="Z35" s="35" t="e">
        <f t="shared" si="25"/>
        <v>#NUM!</v>
      </c>
      <c r="AA35" s="35" t="e">
        <f t="shared" si="26"/>
        <v>#NUM!</v>
      </c>
      <c r="AB35" s="37" t="e">
        <f t="shared" si="27"/>
        <v>#NUM!</v>
      </c>
    </row>
    <row r="36" spans="1:28" ht="13" x14ac:dyDescent="0.3">
      <c r="A36" s="14">
        <v>29</v>
      </c>
      <c r="B36" s="92"/>
      <c r="C36" s="73"/>
      <c r="D36" s="74"/>
      <c r="E36" s="44" t="e">
        <f t="shared" si="19"/>
        <v>#DIV/0!</v>
      </c>
      <c r="F36" s="25" t="str">
        <f t="shared" si="8"/>
        <v>NEJ</v>
      </c>
      <c r="G36" s="52"/>
      <c r="H36" s="84"/>
      <c r="I36" s="85"/>
      <c r="J36" s="77" t="e">
        <f t="shared" si="9"/>
        <v>#DIV/0!</v>
      </c>
      <c r="K36" s="131" t="str">
        <f t="shared" si="10"/>
        <v>NEJ</v>
      </c>
      <c r="L36" s="52"/>
      <c r="M36" s="75"/>
      <c r="N36" s="76"/>
      <c r="O36" s="76"/>
      <c r="P36" s="76"/>
      <c r="Q36" s="44" t="e">
        <f t="shared" si="20"/>
        <v>#NUM!</v>
      </c>
      <c r="R36" s="88"/>
      <c r="S36" s="25" t="e">
        <f t="shared" si="21"/>
        <v>#NUM!</v>
      </c>
      <c r="T36" s="52"/>
      <c r="U36" s="124" t="e">
        <f t="shared" si="0"/>
        <v>#DIV/0!</v>
      </c>
      <c r="W36" s="36" t="e">
        <f t="shared" si="22"/>
        <v>#NUM!</v>
      </c>
      <c r="X36" s="35" t="e">
        <f t="shared" si="23"/>
        <v>#NUM!</v>
      </c>
      <c r="Y36" s="35" t="e">
        <f t="shared" si="24"/>
        <v>#NUM!</v>
      </c>
      <c r="Z36" s="35" t="e">
        <f t="shared" si="25"/>
        <v>#NUM!</v>
      </c>
      <c r="AA36" s="35" t="e">
        <f t="shared" si="26"/>
        <v>#NUM!</v>
      </c>
      <c r="AB36" s="37" t="e">
        <f t="shared" si="27"/>
        <v>#NUM!</v>
      </c>
    </row>
    <row r="37" spans="1:28" ht="13.5" thickBot="1" x14ac:dyDescent="0.35">
      <c r="A37" s="14">
        <v>30</v>
      </c>
      <c r="B37" s="92"/>
      <c r="C37" s="73"/>
      <c r="D37" s="74"/>
      <c r="E37" s="44" t="e">
        <f t="shared" si="19"/>
        <v>#DIV/0!</v>
      </c>
      <c r="F37" s="25" t="str">
        <f t="shared" si="8"/>
        <v>NEJ</v>
      </c>
      <c r="G37" s="52"/>
      <c r="H37" s="84"/>
      <c r="I37" s="85"/>
      <c r="J37" s="77" t="e">
        <f t="shared" si="9"/>
        <v>#DIV/0!</v>
      </c>
      <c r="K37" s="131" t="str">
        <f t="shared" si="10"/>
        <v>NEJ</v>
      </c>
      <c r="L37" s="52"/>
      <c r="M37" s="141"/>
      <c r="N37" s="136"/>
      <c r="O37" s="136"/>
      <c r="P37" s="136"/>
      <c r="Q37" s="137" t="e">
        <f t="shared" si="20"/>
        <v>#NUM!</v>
      </c>
      <c r="R37" s="138"/>
      <c r="S37" s="139" t="e">
        <f t="shared" si="21"/>
        <v>#NUM!</v>
      </c>
      <c r="T37" s="52"/>
      <c r="U37" s="140" t="e">
        <f t="shared" si="0"/>
        <v>#DIV/0!</v>
      </c>
      <c r="W37" s="36" t="e">
        <f t="shared" si="22"/>
        <v>#NUM!</v>
      </c>
      <c r="X37" s="35" t="e">
        <f t="shared" si="23"/>
        <v>#NUM!</v>
      </c>
      <c r="Y37" s="35" t="e">
        <f t="shared" si="24"/>
        <v>#NUM!</v>
      </c>
      <c r="Z37" s="35" t="e">
        <f t="shared" si="25"/>
        <v>#NUM!</v>
      </c>
      <c r="AA37" s="35" t="e">
        <f t="shared" si="26"/>
        <v>#NUM!</v>
      </c>
      <c r="AB37" s="37" t="e">
        <f t="shared" si="27"/>
        <v>#NUM!</v>
      </c>
    </row>
    <row r="38" spans="1:28" x14ac:dyDescent="0.25">
      <c r="A38" s="216"/>
      <c r="B38" s="217"/>
      <c r="C38" s="134"/>
      <c r="D38" s="134"/>
      <c r="E38" s="134"/>
      <c r="F38" s="134"/>
      <c r="G38" s="134"/>
      <c r="H38" s="1"/>
      <c r="I38" s="2"/>
      <c r="J38" s="2"/>
      <c r="K38" s="2"/>
      <c r="L38" s="2"/>
      <c r="M38" s="1"/>
      <c r="N38" s="134"/>
      <c r="O38" s="2"/>
      <c r="P38" s="2"/>
      <c r="Q38" s="47"/>
      <c r="R38" s="2"/>
      <c r="S38" s="2"/>
      <c r="T38" s="2"/>
      <c r="U38" s="62"/>
    </row>
    <row r="39" spans="1:28" x14ac:dyDescent="0.25">
      <c r="A39" s="202"/>
      <c r="B39" s="203"/>
      <c r="C39" s="15"/>
      <c r="D39" s="15"/>
      <c r="E39" s="15"/>
      <c r="F39" s="15"/>
      <c r="G39" s="15"/>
      <c r="H39" s="3"/>
      <c r="I39" s="190"/>
      <c r="J39" s="190"/>
      <c r="K39" s="190"/>
      <c r="L39" s="190"/>
      <c r="M39" s="3"/>
      <c r="N39" s="198"/>
      <c r="O39" s="198"/>
      <c r="P39" s="198"/>
      <c r="Q39" s="198"/>
      <c r="R39" s="198"/>
      <c r="S39" s="198"/>
      <c r="T39" s="15"/>
      <c r="U39" s="16"/>
    </row>
    <row r="40" spans="1:28" ht="13" x14ac:dyDescent="0.3">
      <c r="A40" s="188" t="s">
        <v>14</v>
      </c>
      <c r="B40" s="189"/>
      <c r="C40" s="57"/>
      <c r="D40" s="57"/>
      <c r="E40" s="57"/>
      <c r="F40" s="57"/>
      <c r="G40" s="57"/>
      <c r="H40" s="3"/>
      <c r="I40" s="191"/>
      <c r="J40" s="191"/>
      <c r="K40" s="191"/>
      <c r="L40" s="191"/>
      <c r="M40" s="3"/>
      <c r="N40" s="199"/>
      <c r="O40" s="199"/>
      <c r="P40" s="199"/>
      <c r="Q40" s="199"/>
      <c r="R40" s="199"/>
      <c r="S40" s="199"/>
      <c r="T40" s="15"/>
      <c r="U40" s="16"/>
    </row>
    <row r="41" spans="1:28" ht="15" customHeight="1" x14ac:dyDescent="0.25">
      <c r="A41" s="200"/>
      <c r="B41" s="201"/>
      <c r="C41" s="116" t="s">
        <v>2</v>
      </c>
      <c r="D41" s="180" t="s">
        <v>0</v>
      </c>
      <c r="E41" s="204"/>
      <c r="F41" s="204"/>
      <c r="G41" s="205"/>
      <c r="H41" s="116" t="s">
        <v>55</v>
      </c>
      <c r="I41" s="180" t="s">
        <v>0</v>
      </c>
      <c r="J41" s="204"/>
      <c r="K41" s="204"/>
      <c r="L41" s="204"/>
      <c r="M41" s="116" t="s">
        <v>57</v>
      </c>
      <c r="N41" s="226" t="s">
        <v>0</v>
      </c>
      <c r="O41" s="226"/>
      <c r="P41" s="226"/>
      <c r="Q41" s="226"/>
      <c r="R41" s="226"/>
      <c r="S41" s="226"/>
      <c r="T41" s="15"/>
      <c r="U41" s="16"/>
      <c r="W41" s="46"/>
    </row>
    <row r="42" spans="1:28" ht="15" customHeight="1" x14ac:dyDescent="0.3">
      <c r="A42" s="188"/>
      <c r="B42" s="189"/>
      <c r="C42" s="3"/>
      <c r="D42" s="15"/>
      <c r="E42" s="15"/>
      <c r="F42" s="15"/>
      <c r="G42" s="89"/>
      <c r="H42" s="3"/>
      <c r="I42" s="15"/>
      <c r="J42" s="15"/>
      <c r="K42" s="15"/>
      <c r="L42" s="15"/>
      <c r="M42" s="3"/>
      <c r="N42" s="15"/>
      <c r="O42" s="15"/>
      <c r="P42" s="15"/>
      <c r="Q42" s="15"/>
      <c r="R42" s="15"/>
      <c r="S42" s="15"/>
      <c r="T42" s="15"/>
      <c r="U42" s="16"/>
      <c r="W42" s="46"/>
    </row>
    <row r="43" spans="1:28" ht="13" x14ac:dyDescent="0.3">
      <c r="A43" s="188" t="s">
        <v>19</v>
      </c>
      <c r="B43" s="189"/>
      <c r="C43" s="3"/>
      <c r="D43" s="190"/>
      <c r="E43" s="190"/>
      <c r="F43" s="190"/>
      <c r="G43" s="193"/>
      <c r="H43" s="3"/>
      <c r="I43" s="190"/>
      <c r="J43" s="190"/>
      <c r="K43" s="190"/>
      <c r="L43" s="190"/>
      <c r="M43" s="3"/>
      <c r="N43" s="198"/>
      <c r="O43" s="198"/>
      <c r="P43" s="198"/>
      <c r="Q43" s="198"/>
      <c r="R43" s="198"/>
      <c r="S43" s="198"/>
      <c r="T43" s="15"/>
      <c r="U43" s="16"/>
      <c r="Y43" s="107"/>
    </row>
    <row r="44" spans="1:28" x14ac:dyDescent="0.25">
      <c r="A44" s="200"/>
      <c r="B44" s="201"/>
      <c r="C44" s="3"/>
      <c r="D44" s="191"/>
      <c r="E44" s="191"/>
      <c r="F44" s="191"/>
      <c r="G44" s="195"/>
      <c r="H44" s="3"/>
      <c r="I44" s="191"/>
      <c r="J44" s="191"/>
      <c r="K44" s="191"/>
      <c r="L44" s="191"/>
      <c r="M44" s="3"/>
      <c r="N44" s="199"/>
      <c r="O44" s="199"/>
      <c r="P44" s="199"/>
      <c r="Q44" s="199"/>
      <c r="R44" s="199"/>
      <c r="S44" s="199"/>
      <c r="T44" s="15"/>
      <c r="U44" s="16"/>
    </row>
    <row r="45" spans="1:28" x14ac:dyDescent="0.25">
      <c r="A45" s="202"/>
      <c r="B45" s="203"/>
      <c r="C45" s="116" t="s">
        <v>3</v>
      </c>
      <c r="D45" s="180" t="s">
        <v>0</v>
      </c>
      <c r="E45" s="204"/>
      <c r="F45" s="204"/>
      <c r="G45" s="205"/>
      <c r="H45" s="116" t="s">
        <v>56</v>
      </c>
      <c r="I45" s="180" t="s">
        <v>0</v>
      </c>
      <c r="J45" s="204"/>
      <c r="K45" s="204"/>
      <c r="L45" s="204"/>
      <c r="M45" s="116" t="s">
        <v>58</v>
      </c>
      <c r="N45" s="180"/>
      <c r="O45" s="180"/>
      <c r="P45" s="180"/>
      <c r="Q45" s="180"/>
      <c r="R45" s="180"/>
      <c r="S45" s="180"/>
      <c r="T45" s="15"/>
      <c r="U45" s="16"/>
    </row>
    <row r="46" spans="1:28" ht="13" x14ac:dyDescent="0.3">
      <c r="A46" s="188" t="s">
        <v>15</v>
      </c>
      <c r="B46" s="189"/>
      <c r="C46" s="3"/>
      <c r="D46" s="15"/>
      <c r="E46" s="15"/>
      <c r="F46" s="15"/>
      <c r="G46" s="89"/>
      <c r="H46" s="3"/>
      <c r="I46" s="15"/>
      <c r="J46" s="15"/>
      <c r="K46" s="15"/>
      <c r="L46" s="15"/>
      <c r="M46" s="3"/>
      <c r="N46" s="15"/>
      <c r="O46" s="15"/>
      <c r="P46" s="15"/>
      <c r="Q46" s="15"/>
      <c r="R46" s="15"/>
      <c r="S46" s="15"/>
      <c r="T46" s="15"/>
      <c r="U46" s="16"/>
    </row>
    <row r="47" spans="1:28" x14ac:dyDescent="0.25">
      <c r="A47" s="192"/>
      <c r="B47" s="193"/>
      <c r="C47" s="3"/>
      <c r="G47" s="16"/>
      <c r="H47" s="3"/>
      <c r="M47" s="3"/>
      <c r="N47" s="198"/>
      <c r="O47" s="198"/>
      <c r="P47" s="198"/>
      <c r="Q47" s="198"/>
      <c r="R47" s="198"/>
      <c r="S47" s="198"/>
      <c r="T47" s="15"/>
      <c r="U47" s="16"/>
    </row>
    <row r="48" spans="1:28" x14ac:dyDescent="0.25">
      <c r="A48" s="194"/>
      <c r="B48" s="195"/>
      <c r="C48" s="3"/>
      <c r="G48" s="16"/>
      <c r="H48" s="3"/>
      <c r="M48" s="3"/>
      <c r="N48" s="199"/>
      <c r="O48" s="199"/>
      <c r="P48" s="199"/>
      <c r="Q48" s="199"/>
      <c r="R48" s="199"/>
      <c r="S48" s="199"/>
      <c r="T48" s="15"/>
      <c r="U48" s="16"/>
    </row>
    <row r="49" spans="1:21" ht="13" x14ac:dyDescent="0.3">
      <c r="A49" s="196" t="s">
        <v>0</v>
      </c>
      <c r="B49" s="197"/>
      <c r="C49" s="3"/>
      <c r="D49" s="57"/>
      <c r="E49" s="57"/>
      <c r="F49" s="57"/>
      <c r="G49" s="106"/>
      <c r="H49" s="3"/>
      <c r="I49" s="57"/>
      <c r="J49" s="57"/>
      <c r="K49" s="57"/>
      <c r="L49" s="57"/>
      <c r="M49" s="116" t="s">
        <v>61</v>
      </c>
      <c r="N49" s="180" t="s">
        <v>0</v>
      </c>
      <c r="O49" s="180"/>
      <c r="P49" s="180"/>
      <c r="Q49" s="180"/>
      <c r="R49" s="180"/>
      <c r="S49" s="180"/>
      <c r="T49" s="15"/>
      <c r="U49" s="89"/>
    </row>
    <row r="50" spans="1:21" ht="13" x14ac:dyDescent="0.3">
      <c r="A50" s="211"/>
      <c r="B50" s="212"/>
      <c r="C50" s="3"/>
      <c r="D50" s="57"/>
      <c r="E50" s="57"/>
      <c r="F50" s="57"/>
      <c r="G50" s="106"/>
      <c r="H50" s="3"/>
      <c r="I50" s="57"/>
      <c r="J50" s="57"/>
      <c r="K50" s="57"/>
      <c r="L50" s="57"/>
      <c r="M50" s="3"/>
      <c r="N50" s="15"/>
      <c r="O50" s="15"/>
      <c r="P50" s="15"/>
      <c r="Q50" s="15"/>
      <c r="R50" s="15"/>
      <c r="S50" s="15"/>
      <c r="T50" s="15"/>
      <c r="U50" s="89"/>
    </row>
    <row r="51" spans="1:21" ht="13" x14ac:dyDescent="0.3">
      <c r="A51" s="188" t="s">
        <v>16</v>
      </c>
      <c r="B51" s="189"/>
      <c r="C51" s="3"/>
      <c r="D51" s="15"/>
      <c r="E51" s="15"/>
      <c r="F51" s="15"/>
      <c r="G51" s="89"/>
      <c r="H51" s="3"/>
      <c r="I51" s="15"/>
      <c r="J51" s="15"/>
      <c r="K51" s="15"/>
      <c r="L51" s="15"/>
      <c r="M51" s="3"/>
      <c r="N51" s="190"/>
      <c r="O51" s="190"/>
      <c r="P51" s="190"/>
      <c r="Q51" s="190"/>
      <c r="R51" s="190"/>
      <c r="S51" s="190"/>
      <c r="T51" s="15"/>
      <c r="U51" s="16"/>
    </row>
    <row r="52" spans="1:21" x14ac:dyDescent="0.25">
      <c r="A52" s="192"/>
      <c r="B52" s="193"/>
      <c r="C52" s="3"/>
      <c r="D52" s="15"/>
      <c r="E52" s="15"/>
      <c r="F52" s="15"/>
      <c r="G52" s="89"/>
      <c r="H52" s="3"/>
      <c r="I52" s="15"/>
      <c r="J52" s="15"/>
      <c r="K52" s="15"/>
      <c r="L52" s="15"/>
      <c r="M52" s="3"/>
      <c r="N52" s="191"/>
      <c r="O52" s="191"/>
      <c r="P52" s="191"/>
      <c r="Q52" s="191"/>
      <c r="R52" s="191"/>
      <c r="S52" s="191"/>
      <c r="T52" s="15"/>
      <c r="U52" s="65"/>
    </row>
    <row r="53" spans="1:21" ht="13" x14ac:dyDescent="0.3">
      <c r="A53" s="194"/>
      <c r="B53" s="195"/>
      <c r="C53" s="3"/>
      <c r="D53" s="57"/>
      <c r="E53" s="57"/>
      <c r="F53" s="57"/>
      <c r="G53" s="106"/>
      <c r="H53" s="3"/>
      <c r="I53" s="57"/>
      <c r="J53" s="57"/>
      <c r="K53" s="57"/>
      <c r="L53" s="57"/>
      <c r="M53" s="116" t="s">
        <v>62</v>
      </c>
      <c r="N53" s="180" t="s">
        <v>0</v>
      </c>
      <c r="O53" s="180"/>
      <c r="P53" s="180"/>
      <c r="Q53" s="180"/>
      <c r="R53" s="180"/>
      <c r="S53" s="180"/>
      <c r="T53" s="15"/>
      <c r="U53" s="89"/>
    </row>
    <row r="54" spans="1:21" ht="13" thickBot="1" x14ac:dyDescent="0.3">
      <c r="A54" s="181" t="s">
        <v>0</v>
      </c>
      <c r="B54" s="182"/>
      <c r="C54" s="18"/>
      <c r="D54" s="5"/>
      <c r="E54" s="5"/>
      <c r="F54" s="5"/>
      <c r="G54" s="19"/>
      <c r="H54" s="18"/>
      <c r="I54" s="5"/>
      <c r="J54" s="5"/>
      <c r="K54" s="5"/>
      <c r="L54" s="5"/>
      <c r="M54" s="18"/>
      <c r="N54" s="17"/>
      <c r="O54" s="5"/>
      <c r="P54" s="5"/>
      <c r="Q54" s="51"/>
      <c r="R54" s="5"/>
      <c r="S54" s="5"/>
      <c r="T54" s="5"/>
      <c r="U54" s="19"/>
    </row>
    <row r="55" spans="1:21" ht="13" x14ac:dyDescent="0.3">
      <c r="B55" s="20"/>
      <c r="C55" s="20"/>
      <c r="D55" s="20"/>
      <c r="E55" s="20"/>
      <c r="F55" s="20"/>
      <c r="G55" s="20"/>
    </row>
    <row r="56" spans="1:21" x14ac:dyDescent="0.25">
      <c r="Q56" s="52"/>
      <c r="R56" s="21"/>
      <c r="S56" s="21"/>
      <c r="T56" s="21"/>
      <c r="U56" s="21"/>
    </row>
    <row r="57" spans="1:21" ht="13" x14ac:dyDescent="0.3">
      <c r="B57" s="20"/>
      <c r="C57" s="20"/>
      <c r="D57" s="20"/>
      <c r="E57" s="20"/>
      <c r="F57" s="20"/>
      <c r="G57" s="20"/>
      <c r="Q57" s="52"/>
      <c r="R57" s="22"/>
      <c r="S57" s="22"/>
      <c r="T57" s="22"/>
      <c r="U57" s="22"/>
    </row>
    <row r="58" spans="1:21" ht="13" x14ac:dyDescent="0.3">
      <c r="B58" s="20"/>
      <c r="C58" s="20"/>
      <c r="D58" s="20"/>
      <c r="E58" s="20"/>
      <c r="F58" s="20"/>
      <c r="G58" s="20"/>
      <c r="Q58" s="52"/>
      <c r="R58" s="23"/>
      <c r="S58" s="23"/>
      <c r="T58" s="23"/>
      <c r="U58" s="23"/>
    </row>
    <row r="59" spans="1:21" ht="13" x14ac:dyDescent="0.3">
      <c r="B59" s="20"/>
      <c r="C59" s="20"/>
      <c r="D59" s="20"/>
      <c r="E59" s="20"/>
      <c r="F59" s="20"/>
      <c r="G59" s="20"/>
      <c r="Q59" s="52"/>
      <c r="R59" s="21"/>
      <c r="S59" s="21"/>
      <c r="T59" s="21"/>
      <c r="U59" s="21"/>
    </row>
    <row r="60" spans="1:21" ht="13" x14ac:dyDescent="0.3">
      <c r="B60" s="20"/>
      <c r="C60" s="20"/>
      <c r="D60" s="20"/>
      <c r="E60" s="20"/>
      <c r="F60" s="20"/>
      <c r="G60" s="20"/>
      <c r="Q60" s="52"/>
      <c r="R60" s="21"/>
      <c r="S60" s="21"/>
      <c r="T60" s="21"/>
      <c r="U60" s="21"/>
    </row>
    <row r="61" spans="1:21" ht="13" x14ac:dyDescent="0.3">
      <c r="B61" s="20"/>
      <c r="C61" s="20"/>
      <c r="D61" s="20"/>
      <c r="E61" s="20"/>
      <c r="F61" s="20"/>
      <c r="G61" s="20"/>
      <c r="Q61" s="52"/>
      <c r="R61" s="21"/>
      <c r="S61" s="21"/>
      <c r="T61" s="21"/>
      <c r="U61" s="21"/>
    </row>
    <row r="62" spans="1:21" ht="13" x14ac:dyDescent="0.3">
      <c r="B62" s="20"/>
      <c r="C62" s="20"/>
      <c r="D62" s="20"/>
      <c r="E62" s="20"/>
      <c r="F62" s="20"/>
      <c r="G62" s="20"/>
      <c r="Q62" s="52"/>
      <c r="R62" s="21"/>
      <c r="S62" s="21"/>
      <c r="T62" s="21"/>
      <c r="U62" s="21"/>
    </row>
    <row r="63" spans="1:21" ht="13" x14ac:dyDescent="0.3">
      <c r="B63" s="20"/>
      <c r="C63" s="20"/>
      <c r="D63" s="20"/>
      <c r="E63" s="20"/>
      <c r="F63" s="20"/>
      <c r="G63" s="20"/>
      <c r="Q63" s="52"/>
      <c r="R63" s="21"/>
      <c r="S63" s="21"/>
      <c r="T63" s="21"/>
      <c r="U63" s="21"/>
    </row>
    <row r="64" spans="1:21" ht="13" x14ac:dyDescent="0.3">
      <c r="B64" s="20"/>
      <c r="C64" s="20"/>
      <c r="D64" s="20"/>
      <c r="E64" s="20"/>
      <c r="F64" s="20"/>
      <c r="G64" s="20"/>
      <c r="Q64" s="52"/>
      <c r="R64" s="21"/>
      <c r="S64" s="21"/>
      <c r="T64" s="21"/>
      <c r="U64" s="21"/>
    </row>
    <row r="65" spans="2:21" ht="13" x14ac:dyDescent="0.3">
      <c r="B65" s="20"/>
      <c r="C65" s="20"/>
      <c r="D65" s="20"/>
      <c r="E65" s="20"/>
      <c r="F65" s="20"/>
      <c r="G65" s="20"/>
      <c r="Q65" s="52"/>
      <c r="R65" s="21"/>
      <c r="S65" s="21"/>
      <c r="T65" s="21"/>
      <c r="U65" s="21"/>
    </row>
    <row r="66" spans="2:21" ht="13" x14ac:dyDescent="0.3">
      <c r="B66" s="20"/>
      <c r="C66" s="20"/>
      <c r="D66" s="20"/>
      <c r="E66" s="20"/>
      <c r="F66" s="20"/>
      <c r="G66" s="20"/>
      <c r="Q66" s="52"/>
      <c r="R66" s="21"/>
      <c r="S66" s="21"/>
      <c r="T66" s="21"/>
      <c r="U66" s="21"/>
    </row>
    <row r="67" spans="2:21" ht="13" x14ac:dyDescent="0.3">
      <c r="B67" s="20"/>
      <c r="C67" s="20"/>
      <c r="D67" s="20"/>
      <c r="E67" s="20"/>
      <c r="F67" s="20"/>
      <c r="G67" s="20"/>
      <c r="Q67" s="52"/>
      <c r="R67" s="21"/>
      <c r="S67" s="21"/>
      <c r="T67" s="21"/>
      <c r="U67" s="21"/>
    </row>
    <row r="68" spans="2:21" ht="13" x14ac:dyDescent="0.3">
      <c r="B68" s="20"/>
      <c r="C68" s="20"/>
      <c r="D68" s="20"/>
      <c r="E68" s="20"/>
      <c r="F68" s="20"/>
      <c r="G68" s="20"/>
      <c r="Q68" s="52"/>
      <c r="R68" s="21"/>
      <c r="S68" s="21"/>
      <c r="T68" s="21"/>
      <c r="U68" s="21"/>
    </row>
    <row r="69" spans="2:21" ht="13" x14ac:dyDescent="0.3">
      <c r="B69" s="20"/>
      <c r="C69" s="20"/>
      <c r="D69" s="20"/>
      <c r="E69" s="20"/>
      <c r="F69" s="20"/>
      <c r="G69" s="20"/>
      <c r="Q69" s="52"/>
      <c r="R69" s="21"/>
      <c r="S69" s="21"/>
      <c r="T69" s="21"/>
      <c r="U69" s="21"/>
    </row>
    <row r="70" spans="2:21" ht="13" x14ac:dyDescent="0.3">
      <c r="B70" s="20"/>
      <c r="C70" s="20"/>
      <c r="D70" s="20"/>
      <c r="E70" s="20"/>
      <c r="F70" s="20"/>
      <c r="G70" s="20"/>
      <c r="Q70" s="52"/>
      <c r="R70" s="21"/>
      <c r="S70" s="21"/>
      <c r="T70" s="21"/>
      <c r="U70" s="21"/>
    </row>
    <row r="71" spans="2:21" ht="13" x14ac:dyDescent="0.3">
      <c r="B71" s="20"/>
      <c r="C71" s="20"/>
      <c r="D71" s="20"/>
      <c r="E71" s="20"/>
      <c r="F71" s="20"/>
      <c r="G71" s="20"/>
      <c r="Q71" s="52"/>
      <c r="R71" s="21"/>
      <c r="S71" s="21"/>
      <c r="T71" s="21"/>
      <c r="U71" s="21"/>
    </row>
    <row r="72" spans="2:21" ht="13" x14ac:dyDescent="0.3">
      <c r="B72" s="20"/>
      <c r="C72" s="20"/>
      <c r="D72" s="20"/>
      <c r="E72" s="20"/>
      <c r="F72" s="20"/>
      <c r="G72" s="20"/>
      <c r="Q72" s="52"/>
      <c r="R72" s="21"/>
      <c r="S72" s="21"/>
      <c r="T72" s="21"/>
      <c r="U72" s="21"/>
    </row>
    <row r="73" spans="2:21" ht="13" x14ac:dyDescent="0.3">
      <c r="B73" s="20"/>
      <c r="C73" s="20"/>
      <c r="D73" s="20"/>
      <c r="E73" s="20"/>
      <c r="F73" s="20"/>
      <c r="G73" s="20"/>
      <c r="Q73" s="52"/>
      <c r="R73" s="21"/>
      <c r="S73" s="21"/>
      <c r="T73" s="21"/>
      <c r="U73" s="21"/>
    </row>
    <row r="74" spans="2:21" ht="13" x14ac:dyDescent="0.3">
      <c r="B74" s="20"/>
      <c r="C74" s="20"/>
      <c r="D74" s="20"/>
      <c r="E74" s="20"/>
      <c r="F74" s="20"/>
      <c r="G74" s="20"/>
      <c r="Q74" s="52"/>
      <c r="R74" s="21"/>
      <c r="S74" s="21"/>
      <c r="T74" s="21"/>
      <c r="U74" s="21"/>
    </row>
    <row r="75" spans="2:21" ht="13" x14ac:dyDescent="0.3">
      <c r="B75" s="20"/>
      <c r="C75" s="20"/>
      <c r="D75" s="20"/>
      <c r="E75" s="20"/>
      <c r="F75" s="20"/>
      <c r="G75" s="20"/>
      <c r="Q75" s="52"/>
      <c r="R75" s="21"/>
      <c r="S75" s="21"/>
      <c r="T75" s="21"/>
      <c r="U75" s="21"/>
    </row>
    <row r="76" spans="2:21" ht="13" x14ac:dyDescent="0.3">
      <c r="B76" s="20"/>
      <c r="C76" s="20"/>
      <c r="D76" s="20"/>
      <c r="E76" s="20"/>
      <c r="F76" s="20"/>
      <c r="G76" s="20"/>
      <c r="Q76" s="52"/>
      <c r="R76" s="21"/>
      <c r="S76" s="21"/>
      <c r="T76" s="21"/>
      <c r="U76" s="21"/>
    </row>
  </sheetData>
  <sheetProtection algorithmName="SHA-512" hashValue="AQMalF8c5jh9KOdPA98pc2EKLBCam6NvkUWx0Uyg1qYyAj518DI4JbHcIn32skLrKS+LD4HfUoCaCH9hQ2WdPw==" saltValue="wAIm2jIt1feCL7+EvgQfug==" spinCount="100000" sheet="1" formatColumns="0" formatRows="0" selectLockedCells="1"/>
  <mergeCells count="40">
    <mergeCell ref="N43:S44"/>
    <mergeCell ref="B3:S3"/>
    <mergeCell ref="W5:AB5"/>
    <mergeCell ref="H5:K5"/>
    <mergeCell ref="U5:U6"/>
    <mergeCell ref="I41:L41"/>
    <mergeCell ref="N41:S41"/>
    <mergeCell ref="I43:L44"/>
    <mergeCell ref="P1:U1"/>
    <mergeCell ref="P2:U2"/>
    <mergeCell ref="X6:AB6"/>
    <mergeCell ref="A50:B50"/>
    <mergeCell ref="M5:S5"/>
    <mergeCell ref="A41:B41"/>
    <mergeCell ref="N47:S48"/>
    <mergeCell ref="A39:B39"/>
    <mergeCell ref="I39:L40"/>
    <mergeCell ref="D43:G44"/>
    <mergeCell ref="D45:G45"/>
    <mergeCell ref="A38:B38"/>
    <mergeCell ref="A40:B40"/>
    <mergeCell ref="I45:L45"/>
    <mergeCell ref="A43:B43"/>
    <mergeCell ref="N45:S45"/>
    <mergeCell ref="N53:S53"/>
    <mergeCell ref="A54:B54"/>
    <mergeCell ref="C5:F5"/>
    <mergeCell ref="A5:A6"/>
    <mergeCell ref="A46:B46"/>
    <mergeCell ref="N49:S49"/>
    <mergeCell ref="N51:S52"/>
    <mergeCell ref="A52:B53"/>
    <mergeCell ref="A49:B49"/>
    <mergeCell ref="A51:B51"/>
    <mergeCell ref="N39:S40"/>
    <mergeCell ref="A42:B42"/>
    <mergeCell ref="A44:B44"/>
    <mergeCell ref="A45:B45"/>
    <mergeCell ref="D41:G41"/>
    <mergeCell ref="A47:B48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&amp;R&amp;G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B72"/>
  <sheetViews>
    <sheetView workbookViewId="0">
      <selection activeCell="M8" sqref="M8"/>
    </sheetView>
  </sheetViews>
  <sheetFormatPr defaultColWidth="11.453125" defaultRowHeight="12.5" x14ac:dyDescent="0.25"/>
  <cols>
    <col min="1" max="1" width="3.453125" customWidth="1"/>
    <col min="2" max="2" width="27.26953125" customWidth="1"/>
    <col min="3" max="3" width="4.7265625" customWidth="1"/>
    <col min="4" max="4" width="5.08984375" customWidth="1"/>
    <col min="5" max="5" width="7.453125" customWidth="1"/>
    <col min="6" max="6" width="5.36328125" customWidth="1"/>
    <col min="7" max="7" width="4.453125" customWidth="1"/>
    <col min="8" max="9" width="4.453125" bestFit="1" customWidth="1"/>
    <col min="10" max="10" width="7.81640625" customWidth="1"/>
    <col min="11" max="12" width="5" customWidth="1"/>
    <col min="13" max="15" width="4.453125" bestFit="1" customWidth="1"/>
    <col min="16" max="16" width="4.453125" customWidth="1"/>
    <col min="17" max="17" width="7.7265625" style="48" customWidth="1"/>
    <col min="18" max="18" width="4.453125" customWidth="1"/>
    <col min="19" max="19" width="5.26953125" customWidth="1"/>
    <col min="20" max="20" width="4.453125" customWidth="1"/>
    <col min="21" max="21" width="11.81640625" bestFit="1" customWidth="1"/>
    <col min="22" max="22" width="11.453125" customWidth="1"/>
    <col min="23" max="28" width="10.453125" bestFit="1" customWidth="1"/>
  </cols>
  <sheetData>
    <row r="1" spans="1:28" ht="18" customHeight="1" thickBot="1" x14ac:dyDescent="0.35">
      <c r="A1" s="81"/>
      <c r="P1" s="227" t="str">
        <f>Fristående!P1</f>
        <v xml:space="preserve">Tävling: </v>
      </c>
      <c r="Q1" s="228"/>
      <c r="R1" s="228"/>
      <c r="S1" s="228"/>
      <c r="T1" s="228"/>
      <c r="U1" s="229"/>
      <c r="V1" s="38"/>
    </row>
    <row r="2" spans="1:28" ht="20.25" customHeight="1" thickBot="1" x14ac:dyDescent="0.45">
      <c r="A2" s="81"/>
      <c r="B2" s="233" t="s">
        <v>20</v>
      </c>
      <c r="C2" s="233"/>
      <c r="D2" s="233"/>
      <c r="E2" s="233"/>
      <c r="F2" s="233"/>
      <c r="G2" s="233"/>
      <c r="H2" s="233"/>
      <c r="I2" s="233"/>
      <c r="J2" s="233"/>
      <c r="K2" s="125"/>
      <c r="L2" s="45"/>
      <c r="M2" s="45"/>
      <c r="N2" s="45"/>
      <c r="O2" s="45"/>
      <c r="P2" s="227" t="str">
        <f>Fristående!P2</f>
        <v>Datum:</v>
      </c>
      <c r="Q2" s="228"/>
      <c r="R2" s="228"/>
      <c r="S2" s="228"/>
      <c r="T2" s="228"/>
      <c r="U2" s="229"/>
      <c r="V2" s="57"/>
    </row>
    <row r="3" spans="1:28" ht="12" customHeight="1" x14ac:dyDescent="0.35">
      <c r="A3" s="81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W3" s="38" t="s">
        <v>7</v>
      </c>
    </row>
    <row r="4" spans="1:28" ht="9" customHeight="1" thickBot="1" x14ac:dyDescent="0.3">
      <c r="A4" s="81"/>
      <c r="H4" s="40"/>
      <c r="I4" s="40"/>
      <c r="J4" s="40"/>
      <c r="K4" s="40"/>
      <c r="M4" s="4"/>
      <c r="N4" s="4"/>
    </row>
    <row r="5" spans="1:28" ht="13.5" thickBot="1" x14ac:dyDescent="0.35">
      <c r="A5" s="186" t="s">
        <v>22</v>
      </c>
      <c r="B5" s="55" t="s">
        <v>10</v>
      </c>
      <c r="C5" s="183" t="s">
        <v>17</v>
      </c>
      <c r="D5" s="184"/>
      <c r="E5" s="184"/>
      <c r="F5" s="185"/>
      <c r="G5" s="64"/>
      <c r="H5" s="183" t="s">
        <v>53</v>
      </c>
      <c r="I5" s="184"/>
      <c r="J5" s="184"/>
      <c r="K5" s="185"/>
      <c r="L5" s="146"/>
      <c r="M5" s="213" t="s">
        <v>54</v>
      </c>
      <c r="N5" s="214"/>
      <c r="O5" s="214"/>
      <c r="P5" s="214"/>
      <c r="Q5" s="214"/>
      <c r="R5" s="214"/>
      <c r="S5" s="215"/>
      <c r="T5" s="60"/>
      <c r="U5" s="224" t="s">
        <v>18</v>
      </c>
      <c r="W5" s="219" t="s">
        <v>63</v>
      </c>
      <c r="X5" s="220"/>
      <c r="Y5" s="220"/>
      <c r="Z5" s="220"/>
      <c r="AA5" s="220"/>
      <c r="AB5" s="221"/>
    </row>
    <row r="6" spans="1:28" ht="13.5" thickBot="1" x14ac:dyDescent="0.35">
      <c r="A6" s="187"/>
      <c r="B6" s="6"/>
      <c r="C6" s="117" t="s">
        <v>2</v>
      </c>
      <c r="D6" s="121" t="s">
        <v>3</v>
      </c>
      <c r="E6" s="41" t="s">
        <v>6</v>
      </c>
      <c r="F6" s="42" t="s">
        <v>1</v>
      </c>
      <c r="G6" s="58"/>
      <c r="H6" s="117" t="s">
        <v>55</v>
      </c>
      <c r="I6" s="121" t="s">
        <v>56</v>
      </c>
      <c r="J6" s="117" t="s">
        <v>59</v>
      </c>
      <c r="K6" s="42" t="s">
        <v>1</v>
      </c>
      <c r="L6" s="147"/>
      <c r="M6" s="119" t="s">
        <v>57</v>
      </c>
      <c r="N6" s="120" t="s">
        <v>58</v>
      </c>
      <c r="O6" s="120" t="s">
        <v>61</v>
      </c>
      <c r="P6" s="120" t="s">
        <v>62</v>
      </c>
      <c r="Q6" s="49" t="s">
        <v>60</v>
      </c>
      <c r="R6" s="39" t="s">
        <v>34</v>
      </c>
      <c r="S6" s="132" t="s">
        <v>1</v>
      </c>
      <c r="T6" s="61"/>
      <c r="U6" s="232"/>
      <c r="W6" s="33" t="s">
        <v>9</v>
      </c>
      <c r="X6" s="209" t="s">
        <v>8</v>
      </c>
      <c r="Y6" s="209"/>
      <c r="Z6" s="209"/>
      <c r="AA6" s="209"/>
      <c r="AB6" s="210"/>
    </row>
    <row r="7" spans="1:28" ht="13" x14ac:dyDescent="0.3">
      <c r="A7" s="7"/>
      <c r="B7" s="8"/>
      <c r="C7" s="9"/>
      <c r="D7" s="10"/>
      <c r="E7" s="11"/>
      <c r="F7" s="130"/>
      <c r="G7" s="58"/>
      <c r="H7" s="9"/>
      <c r="I7" s="10"/>
      <c r="J7" s="58"/>
      <c r="K7" s="130"/>
      <c r="L7" s="148"/>
      <c r="M7" s="12"/>
      <c r="N7" s="10"/>
      <c r="O7" s="10"/>
      <c r="P7" s="10"/>
      <c r="Q7" s="53"/>
      <c r="R7" s="11"/>
      <c r="S7" s="13"/>
      <c r="T7" s="21"/>
      <c r="U7" s="69"/>
      <c r="W7" s="33"/>
      <c r="X7" s="24" t="s">
        <v>67</v>
      </c>
      <c r="Y7" s="24" t="s">
        <v>68</v>
      </c>
      <c r="Z7" s="24" t="s">
        <v>69</v>
      </c>
      <c r="AA7" s="24" t="s">
        <v>70</v>
      </c>
      <c r="AB7" s="34" t="s">
        <v>71</v>
      </c>
    </row>
    <row r="8" spans="1:28" ht="13" x14ac:dyDescent="0.3">
      <c r="A8" s="14">
        <v>1</v>
      </c>
      <c r="B8" s="92"/>
      <c r="C8" s="71"/>
      <c r="D8" s="72"/>
      <c r="E8" s="44" t="e">
        <f t="shared" ref="E8:E37" si="0">IF(F8="NEJ",AVERAGE(C8,D8),(AVERAGE(C8:D8)+C8)/2)</f>
        <v>#DIV/0!</v>
      </c>
      <c r="F8" s="142" t="str">
        <f t="shared" ref="F8:F37" si="1">IF(MAX(C8:D8)-MIN(C8:D8)&gt;0.2,"JA","NEJ")</f>
        <v>NEJ</v>
      </c>
      <c r="G8" s="78"/>
      <c r="H8" s="73"/>
      <c r="I8" s="72"/>
      <c r="J8" s="77" t="e">
        <f>IF(K8="NEJ",AVERAGE(H8,I8),(AVERAGE(H8:I8)+H8)/2)</f>
        <v>#DIV/0!</v>
      </c>
      <c r="K8" s="142" t="str">
        <f>IF(MAX(H8:I8)-MIN(H8:I8)&gt;0.2,"JA","NEJ")</f>
        <v>NEJ</v>
      </c>
      <c r="L8" s="149"/>
      <c r="M8" s="75"/>
      <c r="N8" s="76"/>
      <c r="O8" s="76"/>
      <c r="P8" s="76"/>
      <c r="Q8" s="44" t="e">
        <f>(IF(S8="NEJ",MEDIAN(M8:P8),(MEDIAN(M8:P8)+M8)/2))</f>
        <v>#NUM!</v>
      </c>
      <c r="R8" s="88"/>
      <c r="S8" s="25" t="e">
        <f>IF(((OR((W8="JA"),(X8="JA"),(Y8="JA"),(Z8="JA"),(AA8="JA"),(AB8="JA")))=TRUE),"JA","NEJ")</f>
        <v>#NUM!</v>
      </c>
      <c r="T8" s="23"/>
      <c r="U8" s="70" t="e">
        <f>SUM(E8+J8+Q8-R8)</f>
        <v>#DIV/0!</v>
      </c>
      <c r="W8" s="36" t="e">
        <f>IF(MEDIAN(M8:P8)&gt;=8,(IF(MAX(M8:P8)-MIN(M8:P8)&gt;0.6001,"JA","NEJ")),(IF(MAX(M8:P8)-MIN(M8:P8)&gt;1.001,"JA","NEJ")))</f>
        <v>#NUM!</v>
      </c>
      <c r="X8" s="35" t="e">
        <f>IF((IF((AND(9&lt;=MEDIAN(M8:P8),MEDIAN(M8:P8)&lt;10)=TRUE),"JA","NEJ"))="JA",(IF((SMALL(M8:P8,3)-SMALL(M8:P8,2)&gt;0.2001),"JA","NEJ")),"NEJ")</f>
        <v>#NUM!</v>
      </c>
      <c r="Y8" s="35" t="e">
        <f>IF((IF((AND(8&lt;=MEDIAN(M8:P8),MEDIAN(M8:P8)&lt;8.95)=TRUE),"JA","NEJ"))="JA",(IF((SMALL(M8:P8,3)-SMALL(M8:P8,2)&gt;0.3001),"JA","NEJ")),"NEJ")</f>
        <v>#NUM!</v>
      </c>
      <c r="Z8" s="35" t="e">
        <f>IF((IF((AND(7&lt;=MEDIAN(M8:P8),MEDIAN(M8:P8)&lt;7.95)=TRUE),"JA","NEJ"))="JA",(IF((SMALL(M8:P8,3)-SMALL(M8:P8,2)&gt;0.4001),"JA","NEJ")),"NEJ")</f>
        <v>#NUM!</v>
      </c>
      <c r="AA8" s="35" t="e">
        <f>IF((IF((AND(6&lt;=MEDIAN(M8:P8),MEDIAN(M8:P8)&lt;6.95)=TRUE),"JA","NEJ"))="JA",(IF((SMALL(M8:P8,3)-SMALL(M8:P8,2)&gt;0.5001),"JA","NEJ")),"NEJ")</f>
        <v>#NUM!</v>
      </c>
      <c r="AB8" s="37" t="e">
        <f>IF((IF((AND(0&lt;=MEDIAN(M8:P8),MEDIAN(M8:P8)&lt;6)=TRUE),"JA","NEJ"))="JA",(IF((SMALL(M8:P8,3)-SMALL(M8:P8,2)&gt;=0.6001),"JA","NEJ")),"NEJ")</f>
        <v>#NUM!</v>
      </c>
    </row>
    <row r="9" spans="1:28" ht="13" x14ac:dyDescent="0.3">
      <c r="A9" s="14">
        <v>2</v>
      </c>
      <c r="B9" s="92"/>
      <c r="C9" s="73"/>
      <c r="D9" s="74"/>
      <c r="E9" s="44" t="e">
        <f t="shared" si="0"/>
        <v>#DIV/0!</v>
      </c>
      <c r="F9" s="142" t="str">
        <f t="shared" si="1"/>
        <v>NEJ</v>
      </c>
      <c r="G9" s="78"/>
      <c r="H9" s="73"/>
      <c r="I9" s="74"/>
      <c r="J9" s="77" t="e">
        <f t="shared" ref="J9:J37" si="2">IF(K9="NEJ",AVERAGE(H9,I9),(AVERAGE(H9:I9)+H9)/2)</f>
        <v>#DIV/0!</v>
      </c>
      <c r="K9" s="142" t="str">
        <f t="shared" ref="K9:K37" si="3">IF(MAX(H9:I9)-MIN(H9:I9)&gt;0.2,"JA","NEJ")</f>
        <v>NEJ</v>
      </c>
      <c r="L9" s="149"/>
      <c r="M9" s="75"/>
      <c r="N9" s="76"/>
      <c r="O9" s="76"/>
      <c r="P9" s="76"/>
      <c r="Q9" s="44" t="e">
        <f t="shared" ref="Q9:Q20" si="4">(IF(S9="NEJ",MEDIAN(M9:P9),(MEDIAN(M9:P9)+M9)/2))</f>
        <v>#NUM!</v>
      </c>
      <c r="R9" s="88"/>
      <c r="S9" s="25" t="e">
        <f t="shared" ref="S9:S20" si="5">IF(((OR((W9="JA"),(X9="JA"),(Y9="JA"),(Z9="JA"),(AA9="JA"),(AB9="JA")))=TRUE),"JA","NEJ")</f>
        <v>#NUM!</v>
      </c>
      <c r="T9" s="23"/>
      <c r="U9" s="70" t="e">
        <f t="shared" ref="U9:U37" si="6">SUM(E9+J9+Q9-R9)</f>
        <v>#DIV/0!</v>
      </c>
      <c r="W9" s="36" t="e">
        <f t="shared" ref="W9:W20" si="7">IF(MEDIAN(M9:P9)&gt;=8,(IF(MAX(M9:P9)-MIN(M9:P9)&gt;0.6001,"JA","NEJ")),(IF(MAX(M9:P9)-MIN(M9:P9)&gt;1.001,"JA","NEJ")))</f>
        <v>#NUM!</v>
      </c>
      <c r="X9" s="35" t="e">
        <f t="shared" ref="X9:X20" si="8">IF((IF((AND(9&lt;=MEDIAN(M9:P9),MEDIAN(M9:P9)&lt;10)=TRUE),"JA","NEJ"))="JA",(IF((SMALL(M9:P9,3)-SMALL(M9:P9,2)&gt;0.2001),"JA","NEJ")),"NEJ")</f>
        <v>#NUM!</v>
      </c>
      <c r="Y9" s="35" t="e">
        <f t="shared" ref="Y9:Y20" si="9">IF((IF((AND(8&lt;=MEDIAN(M9:P9),MEDIAN(M9:P9)&lt;8.95)=TRUE),"JA","NEJ"))="JA",(IF((SMALL(M9:P9,3)-SMALL(M9:P9,2)&gt;0.3001),"JA","NEJ")),"NEJ")</f>
        <v>#NUM!</v>
      </c>
      <c r="Z9" s="35" t="e">
        <f t="shared" ref="Z9:Z20" si="10">IF((IF((AND(7&lt;=MEDIAN(M9:P9),MEDIAN(M9:P9)&lt;7.95)=TRUE),"JA","NEJ"))="JA",(IF((SMALL(M9:P9,3)-SMALL(M9:P9,2)&gt;0.4001),"JA","NEJ")),"NEJ")</f>
        <v>#NUM!</v>
      </c>
      <c r="AA9" s="35" t="e">
        <f t="shared" ref="AA9:AA20" si="11">IF((IF((AND(6&lt;=MEDIAN(M9:P9),MEDIAN(M9:P9)&lt;6.95)=TRUE),"JA","NEJ"))="JA",(IF((SMALL(M9:P9,3)-SMALL(M9:P9,2)&gt;0.5001),"JA","NEJ")),"NEJ")</f>
        <v>#NUM!</v>
      </c>
      <c r="AB9" s="37" t="e">
        <f t="shared" ref="AB9:AB20" si="12">IF((IF((AND(0&lt;=MEDIAN(M9:P9),MEDIAN(M9:P9)&lt;6)=TRUE),"JA","NEJ"))="JA",(IF((SMALL(M9:P9,3)-SMALL(M9:P9,2)&gt;=0.6001),"JA","NEJ")),"NEJ")</f>
        <v>#NUM!</v>
      </c>
    </row>
    <row r="10" spans="1:28" ht="13" x14ac:dyDescent="0.3">
      <c r="A10" s="14">
        <v>3</v>
      </c>
      <c r="B10" s="92"/>
      <c r="C10" s="73"/>
      <c r="D10" s="74"/>
      <c r="E10" s="44" t="e">
        <f t="shared" si="0"/>
        <v>#DIV/0!</v>
      </c>
      <c r="F10" s="142" t="str">
        <f t="shared" si="1"/>
        <v>NEJ</v>
      </c>
      <c r="G10" s="78"/>
      <c r="H10" s="73"/>
      <c r="I10" s="74"/>
      <c r="J10" s="77" t="e">
        <f t="shared" si="2"/>
        <v>#DIV/0!</v>
      </c>
      <c r="K10" s="142" t="str">
        <f t="shared" si="3"/>
        <v>NEJ</v>
      </c>
      <c r="L10" s="149"/>
      <c r="M10" s="75"/>
      <c r="N10" s="76"/>
      <c r="O10" s="76"/>
      <c r="P10" s="76"/>
      <c r="Q10" s="44" t="e">
        <f t="shared" si="4"/>
        <v>#NUM!</v>
      </c>
      <c r="R10" s="88"/>
      <c r="S10" s="25" t="e">
        <f t="shared" si="5"/>
        <v>#NUM!</v>
      </c>
      <c r="T10" s="23"/>
      <c r="U10" s="70" t="e">
        <f t="shared" si="6"/>
        <v>#DIV/0!</v>
      </c>
      <c r="W10" s="36" t="e">
        <f t="shared" si="7"/>
        <v>#NUM!</v>
      </c>
      <c r="X10" s="35" t="e">
        <f t="shared" si="8"/>
        <v>#NUM!</v>
      </c>
      <c r="Y10" s="35" t="e">
        <f t="shared" si="9"/>
        <v>#NUM!</v>
      </c>
      <c r="Z10" s="35" t="e">
        <f t="shared" si="10"/>
        <v>#NUM!</v>
      </c>
      <c r="AA10" s="35" t="e">
        <f t="shared" si="11"/>
        <v>#NUM!</v>
      </c>
      <c r="AB10" s="37" t="e">
        <f t="shared" si="12"/>
        <v>#NUM!</v>
      </c>
    </row>
    <row r="11" spans="1:28" ht="13" x14ac:dyDescent="0.3">
      <c r="A11" s="14">
        <v>4</v>
      </c>
      <c r="B11" s="92"/>
      <c r="C11" s="73"/>
      <c r="D11" s="74"/>
      <c r="E11" s="44" t="e">
        <f t="shared" si="0"/>
        <v>#DIV/0!</v>
      </c>
      <c r="F11" s="142" t="str">
        <f t="shared" si="1"/>
        <v>NEJ</v>
      </c>
      <c r="G11" s="78"/>
      <c r="H11" s="73"/>
      <c r="I11" s="74"/>
      <c r="J11" s="77" t="e">
        <f t="shared" si="2"/>
        <v>#DIV/0!</v>
      </c>
      <c r="K11" s="142" t="str">
        <f t="shared" si="3"/>
        <v>NEJ</v>
      </c>
      <c r="L11" s="149"/>
      <c r="M11" s="75"/>
      <c r="N11" s="76"/>
      <c r="O11" s="76"/>
      <c r="P11" s="76"/>
      <c r="Q11" s="44" t="e">
        <f t="shared" si="4"/>
        <v>#NUM!</v>
      </c>
      <c r="R11" s="88"/>
      <c r="S11" s="25" t="e">
        <f t="shared" si="5"/>
        <v>#NUM!</v>
      </c>
      <c r="T11" s="23"/>
      <c r="U11" s="70" t="e">
        <f t="shared" si="6"/>
        <v>#DIV/0!</v>
      </c>
      <c r="W11" s="36" t="e">
        <f t="shared" si="7"/>
        <v>#NUM!</v>
      </c>
      <c r="X11" s="35" t="e">
        <f t="shared" si="8"/>
        <v>#NUM!</v>
      </c>
      <c r="Y11" s="35" t="e">
        <f t="shared" si="9"/>
        <v>#NUM!</v>
      </c>
      <c r="Z11" s="35" t="e">
        <f t="shared" si="10"/>
        <v>#NUM!</v>
      </c>
      <c r="AA11" s="35" t="e">
        <f t="shared" si="11"/>
        <v>#NUM!</v>
      </c>
      <c r="AB11" s="37" t="e">
        <f t="shared" si="12"/>
        <v>#NUM!</v>
      </c>
    </row>
    <row r="12" spans="1:28" ht="13" x14ac:dyDescent="0.3">
      <c r="A12" s="14">
        <v>5</v>
      </c>
      <c r="B12" s="92"/>
      <c r="C12" s="73"/>
      <c r="D12" s="74"/>
      <c r="E12" s="44" t="e">
        <f t="shared" si="0"/>
        <v>#DIV/0!</v>
      </c>
      <c r="F12" s="142" t="str">
        <f t="shared" si="1"/>
        <v>NEJ</v>
      </c>
      <c r="G12" s="78"/>
      <c r="H12" s="73"/>
      <c r="I12" s="74"/>
      <c r="J12" s="77" t="e">
        <f t="shared" si="2"/>
        <v>#DIV/0!</v>
      </c>
      <c r="K12" s="142" t="str">
        <f t="shared" si="3"/>
        <v>NEJ</v>
      </c>
      <c r="L12" s="149"/>
      <c r="M12" s="75"/>
      <c r="N12" s="76"/>
      <c r="O12" s="76"/>
      <c r="P12" s="76"/>
      <c r="Q12" s="44" t="e">
        <f t="shared" si="4"/>
        <v>#NUM!</v>
      </c>
      <c r="R12" s="88"/>
      <c r="S12" s="25" t="e">
        <f t="shared" si="5"/>
        <v>#NUM!</v>
      </c>
      <c r="T12" s="23"/>
      <c r="U12" s="70" t="e">
        <f t="shared" si="6"/>
        <v>#DIV/0!</v>
      </c>
      <c r="W12" s="36" t="e">
        <f t="shared" si="7"/>
        <v>#NUM!</v>
      </c>
      <c r="X12" s="35" t="e">
        <f t="shared" si="8"/>
        <v>#NUM!</v>
      </c>
      <c r="Y12" s="35" t="e">
        <f t="shared" si="9"/>
        <v>#NUM!</v>
      </c>
      <c r="Z12" s="35" t="e">
        <f t="shared" si="10"/>
        <v>#NUM!</v>
      </c>
      <c r="AA12" s="35" t="e">
        <f t="shared" si="11"/>
        <v>#NUM!</v>
      </c>
      <c r="AB12" s="37" t="e">
        <f t="shared" si="12"/>
        <v>#NUM!</v>
      </c>
    </row>
    <row r="13" spans="1:28" ht="13" x14ac:dyDescent="0.3">
      <c r="A13" s="14">
        <v>6</v>
      </c>
      <c r="B13" s="92"/>
      <c r="C13" s="73"/>
      <c r="D13" s="74"/>
      <c r="E13" s="44" t="e">
        <f t="shared" si="0"/>
        <v>#DIV/0!</v>
      </c>
      <c r="F13" s="142" t="str">
        <f t="shared" si="1"/>
        <v>NEJ</v>
      </c>
      <c r="G13" s="78"/>
      <c r="H13" s="73"/>
      <c r="I13" s="74"/>
      <c r="J13" s="77" t="e">
        <f t="shared" si="2"/>
        <v>#DIV/0!</v>
      </c>
      <c r="K13" s="142" t="str">
        <f t="shared" si="3"/>
        <v>NEJ</v>
      </c>
      <c r="L13" s="149"/>
      <c r="M13" s="75"/>
      <c r="N13" s="76"/>
      <c r="O13" s="76"/>
      <c r="P13" s="76"/>
      <c r="Q13" s="44" t="e">
        <f t="shared" si="4"/>
        <v>#NUM!</v>
      </c>
      <c r="R13" s="88"/>
      <c r="S13" s="25" t="e">
        <f t="shared" si="5"/>
        <v>#NUM!</v>
      </c>
      <c r="T13" s="23"/>
      <c r="U13" s="70" t="e">
        <f t="shared" si="6"/>
        <v>#DIV/0!</v>
      </c>
      <c r="W13" s="36" t="e">
        <f t="shared" si="7"/>
        <v>#NUM!</v>
      </c>
      <c r="X13" s="35" t="e">
        <f t="shared" si="8"/>
        <v>#NUM!</v>
      </c>
      <c r="Y13" s="35" t="e">
        <f t="shared" si="9"/>
        <v>#NUM!</v>
      </c>
      <c r="Z13" s="35" t="e">
        <f t="shared" si="10"/>
        <v>#NUM!</v>
      </c>
      <c r="AA13" s="35" t="e">
        <f t="shared" si="11"/>
        <v>#NUM!</v>
      </c>
      <c r="AB13" s="37" t="e">
        <f t="shared" si="12"/>
        <v>#NUM!</v>
      </c>
    </row>
    <row r="14" spans="1:28" ht="13" x14ac:dyDescent="0.3">
      <c r="A14" s="14">
        <v>7</v>
      </c>
      <c r="B14" s="92"/>
      <c r="C14" s="73"/>
      <c r="D14" s="74"/>
      <c r="E14" s="44" t="e">
        <f t="shared" si="0"/>
        <v>#DIV/0!</v>
      </c>
      <c r="F14" s="142" t="str">
        <f t="shared" si="1"/>
        <v>NEJ</v>
      </c>
      <c r="G14" s="78"/>
      <c r="H14" s="73"/>
      <c r="I14" s="74"/>
      <c r="J14" s="77" t="e">
        <f t="shared" si="2"/>
        <v>#DIV/0!</v>
      </c>
      <c r="K14" s="142" t="str">
        <f t="shared" si="3"/>
        <v>NEJ</v>
      </c>
      <c r="L14" s="149"/>
      <c r="M14" s="75"/>
      <c r="N14" s="76"/>
      <c r="O14" s="76"/>
      <c r="P14" s="76"/>
      <c r="Q14" s="44" t="e">
        <f t="shared" si="4"/>
        <v>#NUM!</v>
      </c>
      <c r="R14" s="88"/>
      <c r="S14" s="25" t="e">
        <f t="shared" si="5"/>
        <v>#NUM!</v>
      </c>
      <c r="T14" s="23"/>
      <c r="U14" s="70" t="e">
        <f t="shared" si="6"/>
        <v>#DIV/0!</v>
      </c>
      <c r="W14" s="36" t="e">
        <f t="shared" si="7"/>
        <v>#NUM!</v>
      </c>
      <c r="X14" s="35" t="e">
        <f t="shared" si="8"/>
        <v>#NUM!</v>
      </c>
      <c r="Y14" s="35" t="e">
        <f t="shared" si="9"/>
        <v>#NUM!</v>
      </c>
      <c r="Z14" s="35" t="e">
        <f t="shared" si="10"/>
        <v>#NUM!</v>
      </c>
      <c r="AA14" s="35" t="e">
        <f t="shared" si="11"/>
        <v>#NUM!</v>
      </c>
      <c r="AB14" s="37" t="e">
        <f t="shared" si="12"/>
        <v>#NUM!</v>
      </c>
    </row>
    <row r="15" spans="1:28" ht="13" x14ac:dyDescent="0.3">
      <c r="A15" s="14">
        <v>8</v>
      </c>
      <c r="B15" s="92"/>
      <c r="C15" s="73"/>
      <c r="D15" s="74"/>
      <c r="E15" s="44" t="e">
        <f t="shared" si="0"/>
        <v>#DIV/0!</v>
      </c>
      <c r="F15" s="142" t="str">
        <f t="shared" si="1"/>
        <v>NEJ</v>
      </c>
      <c r="G15" s="78"/>
      <c r="H15" s="73"/>
      <c r="I15" s="74"/>
      <c r="J15" s="77" t="e">
        <f t="shared" si="2"/>
        <v>#DIV/0!</v>
      </c>
      <c r="K15" s="142" t="str">
        <f t="shared" si="3"/>
        <v>NEJ</v>
      </c>
      <c r="L15" s="149"/>
      <c r="M15" s="75"/>
      <c r="N15" s="76"/>
      <c r="O15" s="76"/>
      <c r="P15" s="76"/>
      <c r="Q15" s="44" t="e">
        <f t="shared" si="4"/>
        <v>#NUM!</v>
      </c>
      <c r="R15" s="88"/>
      <c r="S15" s="25" t="e">
        <f t="shared" si="5"/>
        <v>#NUM!</v>
      </c>
      <c r="T15" s="23"/>
      <c r="U15" s="70" t="e">
        <f t="shared" si="6"/>
        <v>#DIV/0!</v>
      </c>
      <c r="W15" s="36" t="e">
        <f t="shared" si="7"/>
        <v>#NUM!</v>
      </c>
      <c r="X15" s="35" t="e">
        <f t="shared" si="8"/>
        <v>#NUM!</v>
      </c>
      <c r="Y15" s="35" t="e">
        <f t="shared" si="9"/>
        <v>#NUM!</v>
      </c>
      <c r="Z15" s="35" t="e">
        <f t="shared" si="10"/>
        <v>#NUM!</v>
      </c>
      <c r="AA15" s="35" t="e">
        <f t="shared" si="11"/>
        <v>#NUM!</v>
      </c>
      <c r="AB15" s="37" t="e">
        <f t="shared" si="12"/>
        <v>#NUM!</v>
      </c>
    </row>
    <row r="16" spans="1:28" ht="13" x14ac:dyDescent="0.3">
      <c r="A16" s="14">
        <v>9</v>
      </c>
      <c r="B16" s="92"/>
      <c r="C16" s="73"/>
      <c r="D16" s="74"/>
      <c r="E16" s="44" t="e">
        <f t="shared" si="0"/>
        <v>#DIV/0!</v>
      </c>
      <c r="F16" s="142" t="str">
        <f t="shared" si="1"/>
        <v>NEJ</v>
      </c>
      <c r="G16" s="78"/>
      <c r="H16" s="73"/>
      <c r="I16" s="74"/>
      <c r="J16" s="77" t="e">
        <f t="shared" si="2"/>
        <v>#DIV/0!</v>
      </c>
      <c r="K16" s="142" t="str">
        <f t="shared" si="3"/>
        <v>NEJ</v>
      </c>
      <c r="L16" s="149"/>
      <c r="M16" s="75"/>
      <c r="N16" s="76"/>
      <c r="O16" s="76"/>
      <c r="P16" s="76"/>
      <c r="Q16" s="44" t="e">
        <f t="shared" si="4"/>
        <v>#NUM!</v>
      </c>
      <c r="R16" s="88"/>
      <c r="S16" s="25" t="e">
        <f t="shared" si="5"/>
        <v>#NUM!</v>
      </c>
      <c r="T16" s="23"/>
      <c r="U16" s="70" t="e">
        <f t="shared" si="6"/>
        <v>#DIV/0!</v>
      </c>
      <c r="W16" s="36" t="e">
        <f t="shared" si="7"/>
        <v>#NUM!</v>
      </c>
      <c r="X16" s="35" t="e">
        <f t="shared" si="8"/>
        <v>#NUM!</v>
      </c>
      <c r="Y16" s="35" t="e">
        <f t="shared" si="9"/>
        <v>#NUM!</v>
      </c>
      <c r="Z16" s="35" t="e">
        <f t="shared" si="10"/>
        <v>#NUM!</v>
      </c>
      <c r="AA16" s="35" t="e">
        <f t="shared" si="11"/>
        <v>#NUM!</v>
      </c>
      <c r="AB16" s="37" t="e">
        <f t="shared" si="12"/>
        <v>#NUM!</v>
      </c>
    </row>
    <row r="17" spans="1:28" ht="13" x14ac:dyDescent="0.3">
      <c r="A17" s="14">
        <v>10</v>
      </c>
      <c r="B17" s="92"/>
      <c r="C17" s="73"/>
      <c r="D17" s="74"/>
      <c r="E17" s="44" t="e">
        <f t="shared" si="0"/>
        <v>#DIV/0!</v>
      </c>
      <c r="F17" s="142" t="str">
        <f t="shared" si="1"/>
        <v>NEJ</v>
      </c>
      <c r="G17" s="78"/>
      <c r="H17" s="73"/>
      <c r="I17" s="74"/>
      <c r="J17" s="77" t="e">
        <f t="shared" si="2"/>
        <v>#DIV/0!</v>
      </c>
      <c r="K17" s="142" t="str">
        <f t="shared" si="3"/>
        <v>NEJ</v>
      </c>
      <c r="L17" s="149"/>
      <c r="M17" s="75"/>
      <c r="N17" s="76"/>
      <c r="O17" s="76"/>
      <c r="P17" s="76"/>
      <c r="Q17" s="44" t="e">
        <f t="shared" si="4"/>
        <v>#NUM!</v>
      </c>
      <c r="R17" s="88"/>
      <c r="S17" s="25" t="e">
        <f t="shared" si="5"/>
        <v>#NUM!</v>
      </c>
      <c r="T17" s="23"/>
      <c r="U17" s="70" t="e">
        <f t="shared" si="6"/>
        <v>#DIV/0!</v>
      </c>
      <c r="W17" s="36" t="e">
        <f t="shared" si="7"/>
        <v>#NUM!</v>
      </c>
      <c r="X17" s="35" t="e">
        <f t="shared" si="8"/>
        <v>#NUM!</v>
      </c>
      <c r="Y17" s="35" t="e">
        <f t="shared" si="9"/>
        <v>#NUM!</v>
      </c>
      <c r="Z17" s="35" t="e">
        <f t="shared" si="10"/>
        <v>#NUM!</v>
      </c>
      <c r="AA17" s="35" t="e">
        <f t="shared" si="11"/>
        <v>#NUM!</v>
      </c>
      <c r="AB17" s="37" t="e">
        <f t="shared" si="12"/>
        <v>#NUM!</v>
      </c>
    </row>
    <row r="18" spans="1:28" ht="13" x14ac:dyDescent="0.3">
      <c r="A18" s="14">
        <v>11</v>
      </c>
      <c r="B18" s="92"/>
      <c r="C18" s="73"/>
      <c r="D18" s="74"/>
      <c r="E18" s="44" t="e">
        <f t="shared" si="0"/>
        <v>#DIV/0!</v>
      </c>
      <c r="F18" s="142" t="str">
        <f t="shared" si="1"/>
        <v>NEJ</v>
      </c>
      <c r="G18" s="78"/>
      <c r="H18" s="73"/>
      <c r="I18" s="74"/>
      <c r="J18" s="77" t="e">
        <f t="shared" si="2"/>
        <v>#DIV/0!</v>
      </c>
      <c r="K18" s="142" t="str">
        <f t="shared" si="3"/>
        <v>NEJ</v>
      </c>
      <c r="L18" s="149"/>
      <c r="M18" s="75"/>
      <c r="N18" s="76"/>
      <c r="O18" s="76"/>
      <c r="P18" s="76"/>
      <c r="Q18" s="44" t="e">
        <f t="shared" si="4"/>
        <v>#NUM!</v>
      </c>
      <c r="R18" s="88"/>
      <c r="S18" s="25" t="e">
        <f t="shared" si="5"/>
        <v>#NUM!</v>
      </c>
      <c r="T18" s="23"/>
      <c r="U18" s="70" t="e">
        <f t="shared" si="6"/>
        <v>#DIV/0!</v>
      </c>
      <c r="W18" s="36" t="e">
        <f t="shared" si="7"/>
        <v>#NUM!</v>
      </c>
      <c r="X18" s="35" t="e">
        <f t="shared" si="8"/>
        <v>#NUM!</v>
      </c>
      <c r="Y18" s="35" t="e">
        <f t="shared" si="9"/>
        <v>#NUM!</v>
      </c>
      <c r="Z18" s="35" t="e">
        <f t="shared" si="10"/>
        <v>#NUM!</v>
      </c>
      <c r="AA18" s="35" t="e">
        <f t="shared" si="11"/>
        <v>#NUM!</v>
      </c>
      <c r="AB18" s="37" t="e">
        <f t="shared" si="12"/>
        <v>#NUM!</v>
      </c>
    </row>
    <row r="19" spans="1:28" ht="13" x14ac:dyDescent="0.3">
      <c r="A19" s="14">
        <v>12</v>
      </c>
      <c r="B19" s="92"/>
      <c r="C19" s="73"/>
      <c r="D19" s="74"/>
      <c r="E19" s="44" t="e">
        <f t="shared" si="0"/>
        <v>#DIV/0!</v>
      </c>
      <c r="F19" s="142" t="str">
        <f t="shared" si="1"/>
        <v>NEJ</v>
      </c>
      <c r="G19" s="78"/>
      <c r="H19" s="73"/>
      <c r="I19" s="74"/>
      <c r="J19" s="77" t="e">
        <f t="shared" si="2"/>
        <v>#DIV/0!</v>
      </c>
      <c r="K19" s="142" t="str">
        <f t="shared" si="3"/>
        <v>NEJ</v>
      </c>
      <c r="L19" s="149"/>
      <c r="M19" s="75"/>
      <c r="N19" s="76"/>
      <c r="O19" s="76"/>
      <c r="P19" s="76"/>
      <c r="Q19" s="44" t="e">
        <f t="shared" si="4"/>
        <v>#NUM!</v>
      </c>
      <c r="R19" s="88"/>
      <c r="S19" s="25" t="e">
        <f t="shared" si="5"/>
        <v>#NUM!</v>
      </c>
      <c r="T19" s="23"/>
      <c r="U19" s="70" t="e">
        <f t="shared" si="6"/>
        <v>#DIV/0!</v>
      </c>
      <c r="W19" s="36" t="e">
        <f t="shared" si="7"/>
        <v>#NUM!</v>
      </c>
      <c r="X19" s="35" t="e">
        <f t="shared" si="8"/>
        <v>#NUM!</v>
      </c>
      <c r="Y19" s="35" t="e">
        <f t="shared" si="9"/>
        <v>#NUM!</v>
      </c>
      <c r="Z19" s="35" t="e">
        <f t="shared" si="10"/>
        <v>#NUM!</v>
      </c>
      <c r="AA19" s="35" t="e">
        <f t="shared" si="11"/>
        <v>#NUM!</v>
      </c>
      <c r="AB19" s="37" t="e">
        <f t="shared" si="12"/>
        <v>#NUM!</v>
      </c>
    </row>
    <row r="20" spans="1:28" ht="13" x14ac:dyDescent="0.3">
      <c r="A20" s="14">
        <v>13</v>
      </c>
      <c r="B20" s="92"/>
      <c r="C20" s="73"/>
      <c r="D20" s="74"/>
      <c r="E20" s="44" t="e">
        <f t="shared" si="0"/>
        <v>#DIV/0!</v>
      </c>
      <c r="F20" s="142" t="str">
        <f t="shared" si="1"/>
        <v>NEJ</v>
      </c>
      <c r="G20" s="78"/>
      <c r="H20" s="73"/>
      <c r="I20" s="74"/>
      <c r="J20" s="77" t="e">
        <f t="shared" si="2"/>
        <v>#DIV/0!</v>
      </c>
      <c r="K20" s="142" t="str">
        <f t="shared" si="3"/>
        <v>NEJ</v>
      </c>
      <c r="L20" s="149"/>
      <c r="M20" s="75"/>
      <c r="N20" s="76"/>
      <c r="O20" s="76"/>
      <c r="P20" s="76"/>
      <c r="Q20" s="44" t="e">
        <f t="shared" si="4"/>
        <v>#NUM!</v>
      </c>
      <c r="R20" s="88"/>
      <c r="S20" s="25" t="e">
        <f t="shared" si="5"/>
        <v>#NUM!</v>
      </c>
      <c r="T20" s="23"/>
      <c r="U20" s="70" t="e">
        <f t="shared" si="6"/>
        <v>#DIV/0!</v>
      </c>
      <c r="W20" s="36" t="e">
        <f t="shared" si="7"/>
        <v>#NUM!</v>
      </c>
      <c r="X20" s="35" t="e">
        <f t="shared" si="8"/>
        <v>#NUM!</v>
      </c>
      <c r="Y20" s="35" t="e">
        <f t="shared" si="9"/>
        <v>#NUM!</v>
      </c>
      <c r="Z20" s="35" t="e">
        <f t="shared" si="10"/>
        <v>#NUM!</v>
      </c>
      <c r="AA20" s="35" t="e">
        <f t="shared" si="11"/>
        <v>#NUM!</v>
      </c>
      <c r="AB20" s="37" t="e">
        <f t="shared" si="12"/>
        <v>#NUM!</v>
      </c>
    </row>
    <row r="21" spans="1:28" ht="13" x14ac:dyDescent="0.3">
      <c r="A21" s="14">
        <v>14</v>
      </c>
      <c r="B21" s="92"/>
      <c r="C21" s="73"/>
      <c r="D21" s="74"/>
      <c r="E21" s="44" t="e">
        <f t="shared" si="0"/>
        <v>#DIV/0!</v>
      </c>
      <c r="F21" s="142" t="str">
        <f t="shared" si="1"/>
        <v>NEJ</v>
      </c>
      <c r="G21" s="78"/>
      <c r="H21" s="73"/>
      <c r="I21" s="74"/>
      <c r="J21" s="77" t="e">
        <f t="shared" si="2"/>
        <v>#DIV/0!</v>
      </c>
      <c r="K21" s="142" t="str">
        <f t="shared" si="3"/>
        <v>NEJ</v>
      </c>
      <c r="L21" s="149"/>
      <c r="M21" s="75"/>
      <c r="N21" s="76"/>
      <c r="O21" s="76"/>
      <c r="P21" s="76"/>
      <c r="Q21" s="44" t="e">
        <f t="shared" ref="Q21:Q22" si="13">(IF(S21="NEJ",MEDIAN(M21:P21),(MEDIAN(M21:P21)+M21)/2))</f>
        <v>#NUM!</v>
      </c>
      <c r="R21" s="88"/>
      <c r="S21" s="25" t="e">
        <f t="shared" ref="S21:S22" si="14">IF(((OR((W21="JA"),(X21="JA"),(Y21="JA"),(Z21="JA"),(AA21="JA"),(AB21="JA")))=TRUE),"JA","NEJ")</f>
        <v>#NUM!</v>
      </c>
      <c r="T21" s="23"/>
      <c r="U21" s="70" t="e">
        <f t="shared" si="6"/>
        <v>#DIV/0!</v>
      </c>
      <c r="W21" s="36" t="e">
        <f t="shared" ref="W21" si="15">IF(MEDIAN(M21:P21)&gt;=8,(IF(MAX(M21:P21)-MIN(M21:P21)&gt;0.6001,"JA","NEJ")),(IF(MAX(M21:P21)-MIN(M21:P21)&gt;1.001,"JA","NEJ")))</f>
        <v>#NUM!</v>
      </c>
      <c r="X21" s="35" t="e">
        <f t="shared" ref="X21:X22" si="16">IF((IF((AND(9&lt;=MEDIAN(M21:P21),MEDIAN(M21:P21)&lt;10)=TRUE),"JA","NEJ"))="JA",(IF((SMALL(M21:P21,3)-SMALL(M21:P21,2)&gt;0.2001),"JA","NEJ")),"NEJ")</f>
        <v>#NUM!</v>
      </c>
      <c r="Y21" s="35" t="e">
        <f t="shared" ref="Y21:Y22" si="17">IF((IF((AND(8&lt;=MEDIAN(M21:P21),MEDIAN(M21:P21)&lt;8.95)=TRUE),"JA","NEJ"))="JA",(IF((SMALL(M21:P21,3)-SMALL(M21:P21,2)&gt;0.3001),"JA","NEJ")),"NEJ")</f>
        <v>#NUM!</v>
      </c>
      <c r="Z21" s="35" t="e">
        <f t="shared" ref="Z21:Z22" si="18">IF((IF((AND(7&lt;=MEDIAN(M21:P21),MEDIAN(M21:P21)&lt;7.95)=TRUE),"JA","NEJ"))="JA",(IF((SMALL(M21:P21,3)-SMALL(M21:P21,2)&gt;0.4001),"JA","NEJ")),"NEJ")</f>
        <v>#NUM!</v>
      </c>
      <c r="AA21" s="35" t="e">
        <f t="shared" ref="AA21:AA22" si="19">IF((IF((AND(6&lt;=MEDIAN(M21:P21),MEDIAN(M21:P21)&lt;6.95)=TRUE),"JA","NEJ"))="JA",(IF((SMALL(M21:P21,3)-SMALL(M21:P21,2)&gt;0.5001),"JA","NEJ")),"NEJ")</f>
        <v>#NUM!</v>
      </c>
      <c r="AB21" s="37" t="e">
        <f t="shared" ref="AB21:AB22" si="20">IF((IF((AND(0&lt;=MEDIAN(M21:P21),MEDIAN(M21:P21)&lt;6)=TRUE),"JA","NEJ"))="JA",(IF((SMALL(M21:P21,3)-SMALL(M21:P21,2)&gt;=0.6001),"JA","NEJ")),"NEJ")</f>
        <v>#NUM!</v>
      </c>
    </row>
    <row r="22" spans="1:28" ht="13" x14ac:dyDescent="0.3">
      <c r="A22" s="14">
        <v>15</v>
      </c>
      <c r="B22" s="92"/>
      <c r="C22" s="73"/>
      <c r="D22" s="74"/>
      <c r="E22" s="44" t="e">
        <f t="shared" si="0"/>
        <v>#DIV/0!</v>
      </c>
      <c r="F22" s="142" t="str">
        <f t="shared" si="1"/>
        <v>NEJ</v>
      </c>
      <c r="G22" s="78"/>
      <c r="H22" s="73"/>
      <c r="I22" s="74"/>
      <c r="J22" s="77" t="e">
        <f t="shared" si="2"/>
        <v>#DIV/0!</v>
      </c>
      <c r="K22" s="142" t="str">
        <f t="shared" si="3"/>
        <v>NEJ</v>
      </c>
      <c r="L22" s="149"/>
      <c r="M22" s="75"/>
      <c r="N22" s="76"/>
      <c r="O22" s="76"/>
      <c r="P22" s="76"/>
      <c r="Q22" s="44" t="e">
        <f t="shared" si="13"/>
        <v>#NUM!</v>
      </c>
      <c r="R22" s="88"/>
      <c r="S22" s="25" t="e">
        <f t="shared" si="14"/>
        <v>#NUM!</v>
      </c>
      <c r="T22" s="23"/>
      <c r="U22" s="70" t="e">
        <f t="shared" si="6"/>
        <v>#DIV/0!</v>
      </c>
      <c r="W22" s="36" t="e">
        <f>IF(MEDIAN(M22:P22)&gt;=8,(IF(MAX(M22:P22)-MIN(M22:P22)&gt;0.6001,"JA","NEJ")),(IF(MAX(M22:P22)-MIN(M22:P22)&gt;1.001,"JA","NEJ")))</f>
        <v>#NUM!</v>
      </c>
      <c r="X22" s="35" t="e">
        <f t="shared" si="16"/>
        <v>#NUM!</v>
      </c>
      <c r="Y22" s="35" t="e">
        <f t="shared" si="17"/>
        <v>#NUM!</v>
      </c>
      <c r="Z22" s="35" t="e">
        <f t="shared" si="18"/>
        <v>#NUM!</v>
      </c>
      <c r="AA22" s="35" t="e">
        <f t="shared" si="19"/>
        <v>#NUM!</v>
      </c>
      <c r="AB22" s="37" t="e">
        <f t="shared" si="20"/>
        <v>#NUM!</v>
      </c>
    </row>
    <row r="23" spans="1:28" ht="13" x14ac:dyDescent="0.3">
      <c r="A23" s="14">
        <v>16</v>
      </c>
      <c r="B23" s="92"/>
      <c r="C23" s="73"/>
      <c r="D23" s="74"/>
      <c r="E23" s="44" t="e">
        <f t="shared" si="0"/>
        <v>#DIV/0!</v>
      </c>
      <c r="F23" s="142" t="str">
        <f t="shared" si="1"/>
        <v>NEJ</v>
      </c>
      <c r="G23" s="78"/>
      <c r="H23" s="73"/>
      <c r="I23" s="74"/>
      <c r="J23" s="77" t="e">
        <f t="shared" si="2"/>
        <v>#DIV/0!</v>
      </c>
      <c r="K23" s="142" t="str">
        <f t="shared" si="3"/>
        <v>NEJ</v>
      </c>
      <c r="L23" s="149"/>
      <c r="M23" s="75"/>
      <c r="N23" s="76"/>
      <c r="O23" s="76"/>
      <c r="P23" s="76"/>
      <c r="Q23" s="44" t="e">
        <f t="shared" ref="Q23:Q37" si="21">(IF(S23="NEJ",MEDIAN(M23:P23),(MEDIAN(M23:P23)+M23)/2))</f>
        <v>#NUM!</v>
      </c>
      <c r="R23" s="88"/>
      <c r="S23" s="25" t="e">
        <f t="shared" ref="S23:S37" si="22">IF(((OR((W23="JA"),(X23="JA"),(Y23="JA"),(Z23="JA"),(AA23="JA"),(AB23="JA")))=TRUE),"JA","NEJ")</f>
        <v>#NUM!</v>
      </c>
      <c r="T23" s="23"/>
      <c r="U23" s="70" t="e">
        <f t="shared" si="6"/>
        <v>#DIV/0!</v>
      </c>
      <c r="W23" s="36" t="e">
        <f t="shared" ref="W23:W37" si="23">IF(MEDIAN(M23:P23)&gt;=8,(IF(MAX(M23:P23)-MIN(M23:P23)&gt;0.6001,"JA","NEJ")),(IF(MAX(M23:P23)-MIN(M23:P23)&gt;1.001,"JA","NEJ")))</f>
        <v>#NUM!</v>
      </c>
      <c r="X23" s="35" t="e">
        <f t="shared" ref="X23:X37" si="24">IF((IF((AND(9&lt;=MEDIAN(M23:P23),MEDIAN(M23:P23)&lt;10)=TRUE),"JA","NEJ"))="JA",(IF((SMALL(M23:P23,3)-SMALL(M23:P23,2)&gt;0.2001),"JA","NEJ")),"NEJ")</f>
        <v>#NUM!</v>
      </c>
      <c r="Y23" s="35" t="e">
        <f t="shared" ref="Y23:Y37" si="25">IF((IF((AND(8&lt;=MEDIAN(M23:P23),MEDIAN(M23:P23)&lt;8.95)=TRUE),"JA","NEJ"))="JA",(IF((SMALL(M23:P23,3)-SMALL(M23:P23,2)&gt;0.3001),"JA","NEJ")),"NEJ")</f>
        <v>#NUM!</v>
      </c>
      <c r="Z23" s="35" t="e">
        <f t="shared" ref="Z23:Z37" si="26">IF((IF((AND(7&lt;=MEDIAN(M23:P23),MEDIAN(M23:P23)&lt;7.95)=TRUE),"JA","NEJ"))="JA",(IF((SMALL(M23:P23,3)-SMALL(M23:P23,2)&gt;0.4001),"JA","NEJ")),"NEJ")</f>
        <v>#NUM!</v>
      </c>
      <c r="AA23" s="35" t="e">
        <f t="shared" ref="AA23:AA37" si="27">IF((IF((AND(6&lt;=MEDIAN(M23:P23),MEDIAN(M23:P23)&lt;6.95)=TRUE),"JA","NEJ"))="JA",(IF((SMALL(M23:P23,3)-SMALL(M23:P23,2)&gt;0.5001),"JA","NEJ")),"NEJ")</f>
        <v>#NUM!</v>
      </c>
      <c r="AB23" s="37" t="e">
        <f t="shared" ref="AB23:AB37" si="28">IF((IF((AND(0&lt;=MEDIAN(M23:P23),MEDIAN(M23:P23)&lt;6)=TRUE),"JA","NEJ"))="JA",(IF((SMALL(M23:P23,3)-SMALL(M23:P23,2)&gt;=0.6001),"JA","NEJ")),"NEJ")</f>
        <v>#NUM!</v>
      </c>
    </row>
    <row r="24" spans="1:28" ht="13" x14ac:dyDescent="0.3">
      <c r="A24" s="14">
        <v>17</v>
      </c>
      <c r="B24" s="92"/>
      <c r="C24" s="73"/>
      <c r="D24" s="74"/>
      <c r="E24" s="44" t="e">
        <f t="shared" si="0"/>
        <v>#DIV/0!</v>
      </c>
      <c r="F24" s="142" t="str">
        <f t="shared" si="1"/>
        <v>NEJ</v>
      </c>
      <c r="G24" s="78"/>
      <c r="H24" s="73"/>
      <c r="I24" s="74"/>
      <c r="J24" s="77" t="e">
        <f t="shared" si="2"/>
        <v>#DIV/0!</v>
      </c>
      <c r="K24" s="142" t="str">
        <f t="shared" si="3"/>
        <v>NEJ</v>
      </c>
      <c r="L24" s="149"/>
      <c r="M24" s="75"/>
      <c r="N24" s="76"/>
      <c r="O24" s="76"/>
      <c r="P24" s="76"/>
      <c r="Q24" s="44" t="e">
        <f t="shared" si="21"/>
        <v>#NUM!</v>
      </c>
      <c r="R24" s="88"/>
      <c r="S24" s="25" t="e">
        <f t="shared" si="22"/>
        <v>#NUM!</v>
      </c>
      <c r="T24" s="23"/>
      <c r="U24" s="70" t="e">
        <f t="shared" si="6"/>
        <v>#DIV/0!</v>
      </c>
      <c r="W24" s="36" t="e">
        <f t="shared" si="23"/>
        <v>#NUM!</v>
      </c>
      <c r="X24" s="35" t="e">
        <f t="shared" si="24"/>
        <v>#NUM!</v>
      </c>
      <c r="Y24" s="35" t="e">
        <f t="shared" si="25"/>
        <v>#NUM!</v>
      </c>
      <c r="Z24" s="35" t="e">
        <f t="shared" si="26"/>
        <v>#NUM!</v>
      </c>
      <c r="AA24" s="35" t="e">
        <f t="shared" si="27"/>
        <v>#NUM!</v>
      </c>
      <c r="AB24" s="37" t="e">
        <f t="shared" si="28"/>
        <v>#NUM!</v>
      </c>
    </row>
    <row r="25" spans="1:28" ht="13" x14ac:dyDescent="0.3">
      <c r="A25" s="14">
        <v>18</v>
      </c>
      <c r="B25" s="92"/>
      <c r="C25" s="73"/>
      <c r="D25" s="74"/>
      <c r="E25" s="44" t="e">
        <f t="shared" si="0"/>
        <v>#DIV/0!</v>
      </c>
      <c r="F25" s="142" t="str">
        <f t="shared" si="1"/>
        <v>NEJ</v>
      </c>
      <c r="G25" s="78"/>
      <c r="H25" s="73"/>
      <c r="I25" s="74"/>
      <c r="J25" s="77" t="e">
        <f t="shared" si="2"/>
        <v>#DIV/0!</v>
      </c>
      <c r="K25" s="142" t="str">
        <f t="shared" si="3"/>
        <v>NEJ</v>
      </c>
      <c r="L25" s="149"/>
      <c r="M25" s="75"/>
      <c r="N25" s="76"/>
      <c r="O25" s="76"/>
      <c r="P25" s="76"/>
      <c r="Q25" s="44" t="e">
        <f t="shared" si="21"/>
        <v>#NUM!</v>
      </c>
      <c r="R25" s="88"/>
      <c r="S25" s="25" t="e">
        <f t="shared" si="22"/>
        <v>#NUM!</v>
      </c>
      <c r="T25" s="23"/>
      <c r="U25" s="70" t="e">
        <f t="shared" si="6"/>
        <v>#DIV/0!</v>
      </c>
      <c r="W25" s="36" t="e">
        <f t="shared" si="23"/>
        <v>#NUM!</v>
      </c>
      <c r="X25" s="35" t="e">
        <f t="shared" si="24"/>
        <v>#NUM!</v>
      </c>
      <c r="Y25" s="35" t="e">
        <f t="shared" si="25"/>
        <v>#NUM!</v>
      </c>
      <c r="Z25" s="35" t="e">
        <f t="shared" si="26"/>
        <v>#NUM!</v>
      </c>
      <c r="AA25" s="35" t="e">
        <f t="shared" si="27"/>
        <v>#NUM!</v>
      </c>
      <c r="AB25" s="37" t="e">
        <f t="shared" si="28"/>
        <v>#NUM!</v>
      </c>
    </row>
    <row r="26" spans="1:28" ht="13" x14ac:dyDescent="0.3">
      <c r="A26" s="14">
        <v>19</v>
      </c>
      <c r="B26" s="92"/>
      <c r="C26" s="73"/>
      <c r="D26" s="74"/>
      <c r="E26" s="44" t="e">
        <f t="shared" si="0"/>
        <v>#DIV/0!</v>
      </c>
      <c r="F26" s="142" t="str">
        <f t="shared" si="1"/>
        <v>NEJ</v>
      </c>
      <c r="G26" s="78"/>
      <c r="H26" s="73"/>
      <c r="I26" s="74"/>
      <c r="J26" s="77" t="e">
        <f t="shared" si="2"/>
        <v>#DIV/0!</v>
      </c>
      <c r="K26" s="142" t="str">
        <f t="shared" si="3"/>
        <v>NEJ</v>
      </c>
      <c r="L26" s="149"/>
      <c r="M26" s="75"/>
      <c r="N26" s="76"/>
      <c r="O26" s="76"/>
      <c r="P26" s="76"/>
      <c r="Q26" s="44" t="e">
        <f t="shared" si="21"/>
        <v>#NUM!</v>
      </c>
      <c r="R26" s="88"/>
      <c r="S26" s="25" t="e">
        <f t="shared" si="22"/>
        <v>#NUM!</v>
      </c>
      <c r="T26" s="23"/>
      <c r="U26" s="70" t="e">
        <f t="shared" si="6"/>
        <v>#DIV/0!</v>
      </c>
      <c r="W26" s="36" t="e">
        <f t="shared" si="23"/>
        <v>#NUM!</v>
      </c>
      <c r="X26" s="35" t="e">
        <f t="shared" si="24"/>
        <v>#NUM!</v>
      </c>
      <c r="Y26" s="35" t="e">
        <f t="shared" si="25"/>
        <v>#NUM!</v>
      </c>
      <c r="Z26" s="35" t="e">
        <f t="shared" si="26"/>
        <v>#NUM!</v>
      </c>
      <c r="AA26" s="35" t="e">
        <f t="shared" si="27"/>
        <v>#NUM!</v>
      </c>
      <c r="AB26" s="37" t="e">
        <f t="shared" si="28"/>
        <v>#NUM!</v>
      </c>
    </row>
    <row r="27" spans="1:28" ht="13" x14ac:dyDescent="0.3">
      <c r="A27" s="14">
        <v>20</v>
      </c>
      <c r="B27" s="92"/>
      <c r="C27" s="73"/>
      <c r="D27" s="74"/>
      <c r="E27" s="44" t="e">
        <f t="shared" si="0"/>
        <v>#DIV/0!</v>
      </c>
      <c r="F27" s="142" t="str">
        <f t="shared" si="1"/>
        <v>NEJ</v>
      </c>
      <c r="G27" s="78"/>
      <c r="H27" s="73"/>
      <c r="I27" s="74"/>
      <c r="J27" s="77" t="e">
        <f t="shared" si="2"/>
        <v>#DIV/0!</v>
      </c>
      <c r="K27" s="142" t="str">
        <f t="shared" si="3"/>
        <v>NEJ</v>
      </c>
      <c r="L27" s="149"/>
      <c r="M27" s="75"/>
      <c r="N27" s="76"/>
      <c r="O27" s="76"/>
      <c r="P27" s="76"/>
      <c r="Q27" s="44" t="e">
        <f t="shared" si="21"/>
        <v>#NUM!</v>
      </c>
      <c r="R27" s="88"/>
      <c r="S27" s="25" t="e">
        <f t="shared" si="22"/>
        <v>#NUM!</v>
      </c>
      <c r="T27" s="23"/>
      <c r="U27" s="70" t="e">
        <f t="shared" si="6"/>
        <v>#DIV/0!</v>
      </c>
      <c r="W27" s="36" t="e">
        <f t="shared" si="23"/>
        <v>#NUM!</v>
      </c>
      <c r="X27" s="35" t="e">
        <f t="shared" si="24"/>
        <v>#NUM!</v>
      </c>
      <c r="Y27" s="35" t="e">
        <f t="shared" si="25"/>
        <v>#NUM!</v>
      </c>
      <c r="Z27" s="35" t="e">
        <f t="shared" si="26"/>
        <v>#NUM!</v>
      </c>
      <c r="AA27" s="35" t="e">
        <f t="shared" si="27"/>
        <v>#NUM!</v>
      </c>
      <c r="AB27" s="37" t="e">
        <f t="shared" si="28"/>
        <v>#NUM!</v>
      </c>
    </row>
    <row r="28" spans="1:28" ht="13" x14ac:dyDescent="0.3">
      <c r="A28" s="14">
        <v>21</v>
      </c>
      <c r="B28" s="92"/>
      <c r="C28" s="73"/>
      <c r="D28" s="74"/>
      <c r="E28" s="44" t="e">
        <f t="shared" si="0"/>
        <v>#DIV/0!</v>
      </c>
      <c r="F28" s="142" t="str">
        <f t="shared" si="1"/>
        <v>NEJ</v>
      </c>
      <c r="G28" s="78"/>
      <c r="H28" s="73"/>
      <c r="I28" s="74"/>
      <c r="J28" s="77" t="e">
        <f t="shared" si="2"/>
        <v>#DIV/0!</v>
      </c>
      <c r="K28" s="142" t="str">
        <f t="shared" si="3"/>
        <v>NEJ</v>
      </c>
      <c r="L28" s="149"/>
      <c r="M28" s="75"/>
      <c r="N28" s="76"/>
      <c r="O28" s="76"/>
      <c r="P28" s="76"/>
      <c r="Q28" s="44" t="e">
        <f t="shared" si="21"/>
        <v>#NUM!</v>
      </c>
      <c r="R28" s="88"/>
      <c r="S28" s="25" t="e">
        <f t="shared" si="22"/>
        <v>#NUM!</v>
      </c>
      <c r="T28" s="23"/>
      <c r="U28" s="70" t="e">
        <f t="shared" si="6"/>
        <v>#DIV/0!</v>
      </c>
      <c r="W28" s="36" t="e">
        <f t="shared" si="23"/>
        <v>#NUM!</v>
      </c>
      <c r="X28" s="35" t="e">
        <f t="shared" si="24"/>
        <v>#NUM!</v>
      </c>
      <c r="Y28" s="35" t="e">
        <f t="shared" si="25"/>
        <v>#NUM!</v>
      </c>
      <c r="Z28" s="35" t="e">
        <f t="shared" si="26"/>
        <v>#NUM!</v>
      </c>
      <c r="AA28" s="35" t="e">
        <f t="shared" si="27"/>
        <v>#NUM!</v>
      </c>
      <c r="AB28" s="37" t="e">
        <f t="shared" si="28"/>
        <v>#NUM!</v>
      </c>
    </row>
    <row r="29" spans="1:28" ht="13" x14ac:dyDescent="0.3">
      <c r="A29" s="14">
        <v>22</v>
      </c>
      <c r="B29" s="92"/>
      <c r="C29" s="73"/>
      <c r="D29" s="74"/>
      <c r="E29" s="44" t="e">
        <f t="shared" si="0"/>
        <v>#DIV/0!</v>
      </c>
      <c r="F29" s="142" t="str">
        <f t="shared" si="1"/>
        <v>NEJ</v>
      </c>
      <c r="G29" s="78"/>
      <c r="H29" s="73"/>
      <c r="I29" s="74"/>
      <c r="J29" s="77" t="e">
        <f t="shared" si="2"/>
        <v>#DIV/0!</v>
      </c>
      <c r="K29" s="142" t="str">
        <f t="shared" si="3"/>
        <v>NEJ</v>
      </c>
      <c r="L29" s="149"/>
      <c r="M29" s="75"/>
      <c r="N29" s="76"/>
      <c r="O29" s="76"/>
      <c r="P29" s="76"/>
      <c r="Q29" s="44" t="e">
        <f t="shared" si="21"/>
        <v>#NUM!</v>
      </c>
      <c r="R29" s="88"/>
      <c r="S29" s="25" t="e">
        <f t="shared" si="22"/>
        <v>#NUM!</v>
      </c>
      <c r="T29" s="23"/>
      <c r="U29" s="70" t="e">
        <f t="shared" si="6"/>
        <v>#DIV/0!</v>
      </c>
      <c r="W29" s="36" t="e">
        <f t="shared" si="23"/>
        <v>#NUM!</v>
      </c>
      <c r="X29" s="35" t="e">
        <f t="shared" si="24"/>
        <v>#NUM!</v>
      </c>
      <c r="Y29" s="35" t="e">
        <f t="shared" si="25"/>
        <v>#NUM!</v>
      </c>
      <c r="Z29" s="35" t="e">
        <f t="shared" si="26"/>
        <v>#NUM!</v>
      </c>
      <c r="AA29" s="35" t="e">
        <f t="shared" si="27"/>
        <v>#NUM!</v>
      </c>
      <c r="AB29" s="37" t="e">
        <f t="shared" si="28"/>
        <v>#NUM!</v>
      </c>
    </row>
    <row r="30" spans="1:28" ht="13" x14ac:dyDescent="0.3">
      <c r="A30" s="14">
        <v>23</v>
      </c>
      <c r="B30" s="92"/>
      <c r="C30" s="73"/>
      <c r="D30" s="74"/>
      <c r="E30" s="44" t="e">
        <f t="shared" si="0"/>
        <v>#DIV/0!</v>
      </c>
      <c r="F30" s="142" t="str">
        <f t="shared" si="1"/>
        <v>NEJ</v>
      </c>
      <c r="G30" s="78"/>
      <c r="H30" s="73"/>
      <c r="I30" s="74"/>
      <c r="J30" s="77" t="e">
        <f t="shared" si="2"/>
        <v>#DIV/0!</v>
      </c>
      <c r="K30" s="142" t="str">
        <f t="shared" si="3"/>
        <v>NEJ</v>
      </c>
      <c r="L30" s="149"/>
      <c r="M30" s="75"/>
      <c r="N30" s="76"/>
      <c r="O30" s="76"/>
      <c r="P30" s="76"/>
      <c r="Q30" s="44" t="e">
        <f t="shared" si="21"/>
        <v>#NUM!</v>
      </c>
      <c r="R30" s="88"/>
      <c r="S30" s="25" t="e">
        <f t="shared" si="22"/>
        <v>#NUM!</v>
      </c>
      <c r="T30" s="23"/>
      <c r="U30" s="70" t="e">
        <f t="shared" si="6"/>
        <v>#DIV/0!</v>
      </c>
      <c r="W30" s="36" t="e">
        <f t="shared" si="23"/>
        <v>#NUM!</v>
      </c>
      <c r="X30" s="35" t="e">
        <f t="shared" si="24"/>
        <v>#NUM!</v>
      </c>
      <c r="Y30" s="35" t="e">
        <f t="shared" si="25"/>
        <v>#NUM!</v>
      </c>
      <c r="Z30" s="35" t="e">
        <f t="shared" si="26"/>
        <v>#NUM!</v>
      </c>
      <c r="AA30" s="35" t="e">
        <f t="shared" si="27"/>
        <v>#NUM!</v>
      </c>
      <c r="AB30" s="37" t="e">
        <f t="shared" si="28"/>
        <v>#NUM!</v>
      </c>
    </row>
    <row r="31" spans="1:28" ht="13" x14ac:dyDescent="0.3">
      <c r="A31" s="14">
        <v>24</v>
      </c>
      <c r="B31" s="92"/>
      <c r="C31" s="73"/>
      <c r="D31" s="74"/>
      <c r="E31" s="44" t="e">
        <f t="shared" si="0"/>
        <v>#DIV/0!</v>
      </c>
      <c r="F31" s="142" t="str">
        <f t="shared" si="1"/>
        <v>NEJ</v>
      </c>
      <c r="G31" s="78"/>
      <c r="H31" s="73"/>
      <c r="I31" s="74"/>
      <c r="J31" s="77" t="e">
        <f t="shared" si="2"/>
        <v>#DIV/0!</v>
      </c>
      <c r="K31" s="142" t="str">
        <f t="shared" si="3"/>
        <v>NEJ</v>
      </c>
      <c r="L31" s="149"/>
      <c r="M31" s="75"/>
      <c r="N31" s="76"/>
      <c r="O31" s="76"/>
      <c r="P31" s="76"/>
      <c r="Q31" s="44" t="e">
        <f t="shared" si="21"/>
        <v>#NUM!</v>
      </c>
      <c r="R31" s="88"/>
      <c r="S31" s="25" t="e">
        <f t="shared" si="22"/>
        <v>#NUM!</v>
      </c>
      <c r="T31" s="23"/>
      <c r="U31" s="70" t="e">
        <f t="shared" si="6"/>
        <v>#DIV/0!</v>
      </c>
      <c r="W31" s="36" t="e">
        <f t="shared" si="23"/>
        <v>#NUM!</v>
      </c>
      <c r="X31" s="35" t="e">
        <f t="shared" si="24"/>
        <v>#NUM!</v>
      </c>
      <c r="Y31" s="35" t="e">
        <f t="shared" si="25"/>
        <v>#NUM!</v>
      </c>
      <c r="Z31" s="35" t="e">
        <f t="shared" si="26"/>
        <v>#NUM!</v>
      </c>
      <c r="AA31" s="35" t="e">
        <f t="shared" si="27"/>
        <v>#NUM!</v>
      </c>
      <c r="AB31" s="37" t="e">
        <f t="shared" si="28"/>
        <v>#NUM!</v>
      </c>
    </row>
    <row r="32" spans="1:28" ht="13" x14ac:dyDescent="0.3">
      <c r="A32" s="14">
        <v>25</v>
      </c>
      <c r="B32" s="92"/>
      <c r="C32" s="73"/>
      <c r="D32" s="74"/>
      <c r="E32" s="44" t="e">
        <f t="shared" si="0"/>
        <v>#DIV/0!</v>
      </c>
      <c r="F32" s="142" t="str">
        <f t="shared" si="1"/>
        <v>NEJ</v>
      </c>
      <c r="G32" s="78"/>
      <c r="H32" s="73"/>
      <c r="I32" s="74"/>
      <c r="J32" s="77" t="e">
        <f t="shared" si="2"/>
        <v>#DIV/0!</v>
      </c>
      <c r="K32" s="142" t="str">
        <f t="shared" si="3"/>
        <v>NEJ</v>
      </c>
      <c r="L32" s="149"/>
      <c r="M32" s="75"/>
      <c r="N32" s="76"/>
      <c r="O32" s="76"/>
      <c r="P32" s="76"/>
      <c r="Q32" s="44" t="e">
        <f t="shared" si="21"/>
        <v>#NUM!</v>
      </c>
      <c r="R32" s="88"/>
      <c r="S32" s="25" t="e">
        <f t="shared" si="22"/>
        <v>#NUM!</v>
      </c>
      <c r="T32" s="23"/>
      <c r="U32" s="70" t="e">
        <f t="shared" si="6"/>
        <v>#DIV/0!</v>
      </c>
      <c r="W32" s="36" t="e">
        <f t="shared" si="23"/>
        <v>#NUM!</v>
      </c>
      <c r="X32" s="35" t="e">
        <f t="shared" si="24"/>
        <v>#NUM!</v>
      </c>
      <c r="Y32" s="35" t="e">
        <f t="shared" si="25"/>
        <v>#NUM!</v>
      </c>
      <c r="Z32" s="35" t="e">
        <f t="shared" si="26"/>
        <v>#NUM!</v>
      </c>
      <c r="AA32" s="35" t="e">
        <f t="shared" si="27"/>
        <v>#NUM!</v>
      </c>
      <c r="AB32" s="37" t="e">
        <f t="shared" si="28"/>
        <v>#NUM!</v>
      </c>
    </row>
    <row r="33" spans="1:28" ht="13" x14ac:dyDescent="0.3">
      <c r="A33" s="14">
        <v>26</v>
      </c>
      <c r="B33" s="92"/>
      <c r="C33" s="73"/>
      <c r="D33" s="74"/>
      <c r="E33" s="44" t="e">
        <f t="shared" si="0"/>
        <v>#DIV/0!</v>
      </c>
      <c r="F33" s="142" t="str">
        <f t="shared" si="1"/>
        <v>NEJ</v>
      </c>
      <c r="G33" s="78"/>
      <c r="H33" s="73"/>
      <c r="I33" s="74"/>
      <c r="J33" s="77" t="e">
        <f t="shared" si="2"/>
        <v>#DIV/0!</v>
      </c>
      <c r="K33" s="142" t="str">
        <f t="shared" si="3"/>
        <v>NEJ</v>
      </c>
      <c r="L33" s="149"/>
      <c r="M33" s="75"/>
      <c r="N33" s="76"/>
      <c r="O33" s="76"/>
      <c r="P33" s="76"/>
      <c r="Q33" s="44" t="e">
        <f t="shared" si="21"/>
        <v>#NUM!</v>
      </c>
      <c r="R33" s="88"/>
      <c r="S33" s="25" t="e">
        <f t="shared" si="22"/>
        <v>#NUM!</v>
      </c>
      <c r="T33" s="23"/>
      <c r="U33" s="70" t="e">
        <f t="shared" si="6"/>
        <v>#DIV/0!</v>
      </c>
      <c r="W33" s="36" t="e">
        <f t="shared" si="23"/>
        <v>#NUM!</v>
      </c>
      <c r="X33" s="35" t="e">
        <f t="shared" si="24"/>
        <v>#NUM!</v>
      </c>
      <c r="Y33" s="35" t="e">
        <f t="shared" si="25"/>
        <v>#NUM!</v>
      </c>
      <c r="Z33" s="35" t="e">
        <f t="shared" si="26"/>
        <v>#NUM!</v>
      </c>
      <c r="AA33" s="35" t="e">
        <f t="shared" si="27"/>
        <v>#NUM!</v>
      </c>
      <c r="AB33" s="37" t="e">
        <f t="shared" si="28"/>
        <v>#NUM!</v>
      </c>
    </row>
    <row r="34" spans="1:28" ht="13" x14ac:dyDescent="0.3">
      <c r="A34" s="14">
        <v>27</v>
      </c>
      <c r="B34" s="92"/>
      <c r="C34" s="73"/>
      <c r="D34" s="74"/>
      <c r="E34" s="44" t="e">
        <f t="shared" si="0"/>
        <v>#DIV/0!</v>
      </c>
      <c r="F34" s="142" t="str">
        <f t="shared" si="1"/>
        <v>NEJ</v>
      </c>
      <c r="G34" s="78"/>
      <c r="H34" s="73"/>
      <c r="I34" s="74"/>
      <c r="J34" s="77" t="e">
        <f t="shared" si="2"/>
        <v>#DIV/0!</v>
      </c>
      <c r="K34" s="142" t="str">
        <f t="shared" si="3"/>
        <v>NEJ</v>
      </c>
      <c r="L34" s="149"/>
      <c r="M34" s="75"/>
      <c r="N34" s="76"/>
      <c r="O34" s="76"/>
      <c r="P34" s="76"/>
      <c r="Q34" s="44" t="e">
        <f t="shared" si="21"/>
        <v>#NUM!</v>
      </c>
      <c r="R34" s="88"/>
      <c r="S34" s="25" t="e">
        <f t="shared" si="22"/>
        <v>#NUM!</v>
      </c>
      <c r="T34" s="23"/>
      <c r="U34" s="70" t="e">
        <f t="shared" si="6"/>
        <v>#DIV/0!</v>
      </c>
      <c r="W34" s="36" t="e">
        <f t="shared" si="23"/>
        <v>#NUM!</v>
      </c>
      <c r="X34" s="35" t="e">
        <f t="shared" si="24"/>
        <v>#NUM!</v>
      </c>
      <c r="Y34" s="35" t="e">
        <f t="shared" si="25"/>
        <v>#NUM!</v>
      </c>
      <c r="Z34" s="35" t="e">
        <f t="shared" si="26"/>
        <v>#NUM!</v>
      </c>
      <c r="AA34" s="35" t="e">
        <f t="shared" si="27"/>
        <v>#NUM!</v>
      </c>
      <c r="AB34" s="37" t="e">
        <f t="shared" si="28"/>
        <v>#NUM!</v>
      </c>
    </row>
    <row r="35" spans="1:28" ht="13" x14ac:dyDescent="0.3">
      <c r="A35" s="14">
        <v>28</v>
      </c>
      <c r="B35" s="92"/>
      <c r="C35" s="73"/>
      <c r="D35" s="74"/>
      <c r="E35" s="44" t="e">
        <f t="shared" si="0"/>
        <v>#DIV/0!</v>
      </c>
      <c r="F35" s="142" t="str">
        <f t="shared" si="1"/>
        <v>NEJ</v>
      </c>
      <c r="G35" s="78"/>
      <c r="H35" s="73"/>
      <c r="I35" s="74"/>
      <c r="J35" s="77" t="e">
        <f t="shared" si="2"/>
        <v>#DIV/0!</v>
      </c>
      <c r="K35" s="142" t="str">
        <f t="shared" si="3"/>
        <v>NEJ</v>
      </c>
      <c r="L35" s="149"/>
      <c r="M35" s="75"/>
      <c r="N35" s="76"/>
      <c r="O35" s="76"/>
      <c r="P35" s="76"/>
      <c r="Q35" s="44" t="e">
        <f t="shared" si="21"/>
        <v>#NUM!</v>
      </c>
      <c r="R35" s="88"/>
      <c r="S35" s="25" t="e">
        <f t="shared" si="22"/>
        <v>#NUM!</v>
      </c>
      <c r="T35" s="23"/>
      <c r="U35" s="70" t="e">
        <f t="shared" si="6"/>
        <v>#DIV/0!</v>
      </c>
      <c r="W35" s="36" t="e">
        <f t="shared" si="23"/>
        <v>#NUM!</v>
      </c>
      <c r="X35" s="35" t="e">
        <f t="shared" si="24"/>
        <v>#NUM!</v>
      </c>
      <c r="Y35" s="35" t="e">
        <f t="shared" si="25"/>
        <v>#NUM!</v>
      </c>
      <c r="Z35" s="35" t="e">
        <f t="shared" si="26"/>
        <v>#NUM!</v>
      </c>
      <c r="AA35" s="35" t="e">
        <f t="shared" si="27"/>
        <v>#NUM!</v>
      </c>
      <c r="AB35" s="37" t="e">
        <f t="shared" si="28"/>
        <v>#NUM!</v>
      </c>
    </row>
    <row r="36" spans="1:28" ht="13" x14ac:dyDescent="0.3">
      <c r="A36" s="14">
        <v>29</v>
      </c>
      <c r="B36" s="92"/>
      <c r="C36" s="73"/>
      <c r="D36" s="74"/>
      <c r="E36" s="44" t="e">
        <f t="shared" si="0"/>
        <v>#DIV/0!</v>
      </c>
      <c r="F36" s="142" t="str">
        <f t="shared" si="1"/>
        <v>NEJ</v>
      </c>
      <c r="G36" s="78"/>
      <c r="H36" s="73"/>
      <c r="I36" s="74"/>
      <c r="J36" s="77" t="e">
        <f t="shared" si="2"/>
        <v>#DIV/0!</v>
      </c>
      <c r="K36" s="142" t="str">
        <f t="shared" si="3"/>
        <v>NEJ</v>
      </c>
      <c r="L36" s="149"/>
      <c r="M36" s="75"/>
      <c r="N36" s="76"/>
      <c r="O36" s="76"/>
      <c r="P36" s="76"/>
      <c r="Q36" s="44" t="e">
        <f t="shared" si="21"/>
        <v>#NUM!</v>
      </c>
      <c r="R36" s="88"/>
      <c r="S36" s="25" t="e">
        <f t="shared" si="22"/>
        <v>#NUM!</v>
      </c>
      <c r="T36" s="23"/>
      <c r="U36" s="70" t="e">
        <f t="shared" si="6"/>
        <v>#DIV/0!</v>
      </c>
      <c r="W36" s="36" t="e">
        <f t="shared" si="23"/>
        <v>#NUM!</v>
      </c>
      <c r="X36" s="35" t="e">
        <f t="shared" si="24"/>
        <v>#NUM!</v>
      </c>
      <c r="Y36" s="35" t="e">
        <f t="shared" si="25"/>
        <v>#NUM!</v>
      </c>
      <c r="Z36" s="35" t="e">
        <f t="shared" si="26"/>
        <v>#NUM!</v>
      </c>
      <c r="AA36" s="35" t="e">
        <f t="shared" si="27"/>
        <v>#NUM!</v>
      </c>
      <c r="AB36" s="37" t="e">
        <f t="shared" si="28"/>
        <v>#NUM!</v>
      </c>
    </row>
    <row r="37" spans="1:28" ht="13.5" thickBot="1" x14ac:dyDescent="0.35">
      <c r="A37" s="14">
        <v>30</v>
      </c>
      <c r="B37" s="92"/>
      <c r="C37" s="73"/>
      <c r="D37" s="74"/>
      <c r="E37" s="44" t="e">
        <f t="shared" si="0"/>
        <v>#DIV/0!</v>
      </c>
      <c r="F37" s="145" t="str">
        <f t="shared" si="1"/>
        <v>NEJ</v>
      </c>
      <c r="G37" s="78"/>
      <c r="H37" s="143"/>
      <c r="I37" s="144"/>
      <c r="J37" s="77" t="e">
        <f t="shared" si="2"/>
        <v>#DIV/0!</v>
      </c>
      <c r="K37" s="145" t="str">
        <f t="shared" si="3"/>
        <v>NEJ</v>
      </c>
      <c r="L37" s="150"/>
      <c r="M37" s="75"/>
      <c r="N37" s="76"/>
      <c r="O37" s="76"/>
      <c r="P37" s="76"/>
      <c r="Q37" s="44" t="e">
        <f t="shared" si="21"/>
        <v>#NUM!</v>
      </c>
      <c r="R37" s="88"/>
      <c r="S37" s="25" t="e">
        <f t="shared" si="22"/>
        <v>#NUM!</v>
      </c>
      <c r="T37" s="23"/>
      <c r="U37" s="70" t="e">
        <f t="shared" si="6"/>
        <v>#DIV/0!</v>
      </c>
      <c r="W37" s="36" t="e">
        <f t="shared" si="23"/>
        <v>#NUM!</v>
      </c>
      <c r="X37" s="35" t="e">
        <f t="shared" si="24"/>
        <v>#NUM!</v>
      </c>
      <c r="Y37" s="35" t="e">
        <f t="shared" si="25"/>
        <v>#NUM!</v>
      </c>
      <c r="Z37" s="35" t="e">
        <f t="shared" si="26"/>
        <v>#NUM!</v>
      </c>
      <c r="AA37" s="35" t="e">
        <f t="shared" si="27"/>
        <v>#NUM!</v>
      </c>
      <c r="AB37" s="37" t="e">
        <f t="shared" si="28"/>
        <v>#NUM!</v>
      </c>
    </row>
    <row r="38" spans="1:28" x14ac:dyDescent="0.25">
      <c r="A38" s="216"/>
      <c r="B38" s="217"/>
      <c r="C38" s="129"/>
      <c r="D38" s="134"/>
      <c r="E38" s="134"/>
      <c r="F38" s="134"/>
      <c r="G38" s="134"/>
      <c r="H38" s="2"/>
      <c r="I38" s="2"/>
      <c r="J38" s="2"/>
      <c r="K38" s="62"/>
      <c r="L38" s="15"/>
      <c r="M38" s="1"/>
      <c r="N38" s="2"/>
      <c r="O38" s="2"/>
      <c r="P38" s="2"/>
      <c r="Q38" s="47"/>
      <c r="R38" s="2"/>
      <c r="S38" s="62"/>
    </row>
    <row r="39" spans="1:28" x14ac:dyDescent="0.25">
      <c r="A39" s="202"/>
      <c r="B39" s="203"/>
      <c r="C39" s="3"/>
      <c r="K39" s="16"/>
      <c r="L39" s="15"/>
      <c r="M39" s="3"/>
      <c r="N39" s="190"/>
      <c r="O39" s="190"/>
      <c r="P39" s="190"/>
      <c r="Q39" s="190"/>
      <c r="R39" s="190"/>
      <c r="S39" s="193"/>
    </row>
    <row r="40" spans="1:28" ht="15" customHeight="1" x14ac:dyDescent="0.3">
      <c r="A40" s="188" t="s">
        <v>14</v>
      </c>
      <c r="B40" s="189"/>
      <c r="C40" s="3"/>
      <c r="D40" s="126"/>
      <c r="E40" s="126"/>
      <c r="F40" s="126"/>
      <c r="G40" s="126"/>
      <c r="H40" s="126"/>
      <c r="I40" s="126"/>
      <c r="J40" s="126"/>
      <c r="K40" s="127"/>
      <c r="L40" s="67"/>
      <c r="M40" s="3"/>
      <c r="N40" s="191"/>
      <c r="O40" s="191"/>
      <c r="P40" s="191"/>
      <c r="Q40" s="191"/>
      <c r="R40" s="191"/>
      <c r="S40" s="195"/>
      <c r="T40" s="15"/>
      <c r="U40" s="15"/>
    </row>
    <row r="41" spans="1:28" x14ac:dyDescent="0.25">
      <c r="A41" s="230">
        <f>Fristående!A41</f>
        <v>0</v>
      </c>
      <c r="B41" s="231"/>
      <c r="C41" s="116" t="s">
        <v>64</v>
      </c>
      <c r="D41" s="133" t="s">
        <v>0</v>
      </c>
      <c r="E41" s="133"/>
      <c r="F41" s="133"/>
      <c r="G41" s="133"/>
      <c r="H41" s="133"/>
      <c r="I41" s="133"/>
      <c r="J41" s="133"/>
      <c r="K41" s="128"/>
      <c r="L41" s="15"/>
      <c r="M41" s="116" t="s">
        <v>57</v>
      </c>
      <c r="N41" s="226" t="s">
        <v>0</v>
      </c>
      <c r="O41" s="226"/>
      <c r="P41" s="226"/>
      <c r="Q41" s="226"/>
      <c r="R41" s="226"/>
      <c r="S41" s="201"/>
    </row>
    <row r="42" spans="1:28" ht="13" x14ac:dyDescent="0.3">
      <c r="A42" s="188"/>
      <c r="B42" s="189"/>
      <c r="C42" s="3"/>
      <c r="K42" s="16"/>
      <c r="L42" s="15"/>
      <c r="M42" s="3"/>
      <c r="N42" s="15"/>
      <c r="S42" s="16"/>
      <c r="T42" s="21"/>
      <c r="U42" s="21"/>
      <c r="W42" s="57"/>
      <c r="X42" s="57"/>
      <c r="Y42" s="57"/>
      <c r="Z42" s="57"/>
      <c r="AA42" s="57"/>
      <c r="AB42" s="57"/>
    </row>
    <row r="43" spans="1:28" ht="13" x14ac:dyDescent="0.3">
      <c r="A43" s="188" t="s">
        <v>19</v>
      </c>
      <c r="B43" s="189"/>
      <c r="C43" s="3"/>
      <c r="K43" s="16"/>
      <c r="L43" s="57"/>
      <c r="M43" s="3"/>
      <c r="N43" s="236"/>
      <c r="O43" s="236"/>
      <c r="P43" s="236"/>
      <c r="Q43" s="236"/>
      <c r="R43" s="236"/>
      <c r="S43" s="237"/>
      <c r="T43" s="15"/>
      <c r="U43" s="15"/>
      <c r="W43" s="57"/>
      <c r="X43" s="57"/>
      <c r="Y43" s="57"/>
      <c r="Z43" s="57"/>
      <c r="AA43" s="57"/>
      <c r="AB43" s="57"/>
    </row>
    <row r="44" spans="1:28" x14ac:dyDescent="0.25">
      <c r="A44" s="230">
        <f>Fristående!A44</f>
        <v>0</v>
      </c>
      <c r="B44" s="231"/>
      <c r="C44" s="3"/>
      <c r="D44" s="126"/>
      <c r="E44" s="126"/>
      <c r="F44" s="126"/>
      <c r="G44" s="126"/>
      <c r="H44" s="126"/>
      <c r="I44" s="126"/>
      <c r="J44" s="126"/>
      <c r="K44" s="127"/>
      <c r="L44" s="15"/>
      <c r="M44" s="3"/>
      <c r="N44" s="238"/>
      <c r="O44" s="238"/>
      <c r="P44" s="238"/>
      <c r="Q44" s="238"/>
      <c r="R44" s="238"/>
      <c r="S44" s="239"/>
    </row>
    <row r="45" spans="1:28" x14ac:dyDescent="0.25">
      <c r="A45" s="202"/>
      <c r="B45" s="203"/>
      <c r="C45" s="116" t="s">
        <v>76</v>
      </c>
      <c r="D45" s="133" t="s">
        <v>0</v>
      </c>
      <c r="E45" s="133"/>
      <c r="F45" s="133"/>
      <c r="G45" s="133"/>
      <c r="H45" s="133"/>
      <c r="I45" s="133"/>
      <c r="J45" s="133"/>
      <c r="K45" s="128"/>
      <c r="L45" s="15"/>
      <c r="M45" s="116" t="s">
        <v>58</v>
      </c>
      <c r="N45" s="180" t="s">
        <v>0</v>
      </c>
      <c r="O45" s="204"/>
      <c r="P45" s="204"/>
      <c r="Q45" s="204"/>
      <c r="R45" s="204"/>
      <c r="S45" s="205"/>
      <c r="T45" s="21"/>
      <c r="U45" s="21"/>
    </row>
    <row r="46" spans="1:28" ht="13.5" thickBot="1" x14ac:dyDescent="0.35">
      <c r="A46" s="188" t="s">
        <v>15</v>
      </c>
      <c r="B46" s="189"/>
      <c r="C46" s="18"/>
      <c r="D46" s="5"/>
      <c r="E46" s="5"/>
      <c r="F46" s="5"/>
      <c r="G46" s="5"/>
      <c r="H46" s="5"/>
      <c r="I46" s="5"/>
      <c r="J46" s="5"/>
      <c r="K46" s="19"/>
      <c r="L46" s="57"/>
      <c r="M46" s="3"/>
      <c r="N46" s="15"/>
      <c r="S46" s="16"/>
      <c r="T46" s="15"/>
      <c r="U46" s="15"/>
    </row>
    <row r="47" spans="1:28" x14ac:dyDescent="0.25">
      <c r="A47" s="192"/>
      <c r="B47" s="193"/>
      <c r="I47" s="15"/>
      <c r="J47" s="15"/>
      <c r="K47" s="15"/>
      <c r="L47" s="15"/>
      <c r="M47" s="3"/>
      <c r="N47" s="236"/>
      <c r="O47" s="236"/>
      <c r="P47" s="236"/>
      <c r="Q47" s="236"/>
      <c r="R47" s="236"/>
      <c r="S47" s="237"/>
    </row>
    <row r="48" spans="1:28" x14ac:dyDescent="0.25">
      <c r="A48" s="194"/>
      <c r="B48" s="195"/>
      <c r="H48" s="21"/>
      <c r="I48" s="21"/>
      <c r="J48" s="21"/>
      <c r="K48" s="21"/>
      <c r="L48" s="15"/>
      <c r="M48" s="3"/>
      <c r="N48" s="238"/>
      <c r="O48" s="238"/>
      <c r="P48" s="238"/>
      <c r="Q48" s="238"/>
      <c r="R48" s="238"/>
      <c r="S48" s="239"/>
      <c r="T48" s="21"/>
      <c r="U48" s="21"/>
    </row>
    <row r="49" spans="1:21" ht="13" x14ac:dyDescent="0.3">
      <c r="A49" s="240" t="str">
        <f>Fristående!A49</f>
        <v>Namn</v>
      </c>
      <c r="B49" s="205"/>
      <c r="C49" s="15"/>
      <c r="D49" s="15"/>
      <c r="E49" s="15"/>
      <c r="F49" s="15"/>
      <c r="G49" s="15"/>
      <c r="H49" s="15"/>
      <c r="I49" s="15"/>
      <c r="J49" s="15"/>
      <c r="K49" s="15"/>
      <c r="L49" s="57"/>
      <c r="M49" s="116" t="s">
        <v>61</v>
      </c>
      <c r="N49" s="180" t="s">
        <v>0</v>
      </c>
      <c r="O49" s="204"/>
      <c r="P49" s="204"/>
      <c r="Q49" s="204"/>
      <c r="R49" s="204"/>
      <c r="S49" s="205"/>
      <c r="T49" s="15"/>
      <c r="U49" s="15"/>
    </row>
    <row r="50" spans="1:21" x14ac:dyDescent="0.25">
      <c r="A50" s="211"/>
      <c r="B50" s="212"/>
      <c r="C50" s="83"/>
      <c r="D50" s="83"/>
      <c r="E50" s="83"/>
      <c r="F50" s="83"/>
      <c r="G50" s="83"/>
      <c r="L50" s="15"/>
      <c r="M50" s="3"/>
      <c r="S50" s="16"/>
    </row>
    <row r="51" spans="1:21" ht="13" x14ac:dyDescent="0.3">
      <c r="A51" s="188" t="s">
        <v>16</v>
      </c>
      <c r="B51" s="189"/>
      <c r="C51" s="57"/>
      <c r="D51" s="57"/>
      <c r="E51" s="57"/>
      <c r="F51" s="57"/>
      <c r="G51" s="57"/>
      <c r="L51" s="20"/>
      <c r="M51" s="3"/>
      <c r="N51" s="236"/>
      <c r="O51" s="236"/>
      <c r="P51" s="236"/>
      <c r="Q51" s="236"/>
      <c r="R51" s="236"/>
      <c r="S51" s="237"/>
      <c r="T51" s="21"/>
      <c r="U51" s="21"/>
    </row>
    <row r="52" spans="1:21" x14ac:dyDescent="0.25">
      <c r="A52" s="192"/>
      <c r="B52" s="193"/>
      <c r="M52" s="3"/>
      <c r="N52" s="238"/>
      <c r="O52" s="238"/>
      <c r="P52" s="238"/>
      <c r="Q52" s="238"/>
      <c r="R52" s="238"/>
      <c r="S52" s="239"/>
      <c r="T52" s="21"/>
      <c r="U52" s="21"/>
    </row>
    <row r="53" spans="1:21" ht="13" x14ac:dyDescent="0.3">
      <c r="A53" s="194"/>
      <c r="B53" s="195"/>
      <c r="L53" s="20"/>
      <c r="M53" s="116" t="s">
        <v>62</v>
      </c>
      <c r="N53" s="180"/>
      <c r="O53" s="204"/>
      <c r="P53" s="204"/>
      <c r="Q53" s="204"/>
      <c r="R53" s="204"/>
      <c r="S53" s="205"/>
      <c r="T53" s="21"/>
      <c r="U53" s="21"/>
    </row>
    <row r="54" spans="1:21" ht="13.5" thickBot="1" x14ac:dyDescent="0.35">
      <c r="A54" s="234" t="str">
        <f>Fristående!A54</f>
        <v>Namn</v>
      </c>
      <c r="B54" s="235"/>
      <c r="C54" s="15"/>
      <c r="D54" s="15"/>
      <c r="E54" s="15"/>
      <c r="F54" s="15"/>
      <c r="G54" s="15"/>
      <c r="L54" s="20"/>
      <c r="M54" s="18"/>
      <c r="N54" s="5"/>
      <c r="O54" s="5"/>
      <c r="P54" s="5"/>
      <c r="Q54" s="66"/>
      <c r="R54" s="86"/>
      <c r="S54" s="87"/>
      <c r="T54" s="21"/>
      <c r="U54" s="21"/>
    </row>
    <row r="55" spans="1:21" ht="13" x14ac:dyDescent="0.3">
      <c r="B55" s="20"/>
      <c r="C55" s="20"/>
      <c r="D55" s="20"/>
      <c r="E55" s="20"/>
      <c r="F55" s="20"/>
      <c r="G55" s="20"/>
      <c r="L55" s="20"/>
      <c r="Q55" s="52"/>
      <c r="R55" s="21"/>
      <c r="S55" s="21"/>
      <c r="T55" s="21"/>
      <c r="U55" s="21"/>
    </row>
    <row r="56" spans="1:21" ht="13" x14ac:dyDescent="0.3">
      <c r="B56" s="20"/>
      <c r="C56" s="20"/>
      <c r="D56" s="20"/>
      <c r="E56" s="20"/>
      <c r="F56" s="20"/>
      <c r="G56" s="20"/>
      <c r="L56" s="20"/>
      <c r="Q56" s="52"/>
      <c r="R56" s="21"/>
      <c r="S56" s="21"/>
      <c r="T56" s="21"/>
      <c r="U56" s="21"/>
    </row>
    <row r="57" spans="1:21" ht="13" x14ac:dyDescent="0.3">
      <c r="B57" s="20"/>
      <c r="C57" s="20"/>
      <c r="D57" s="20"/>
      <c r="E57" s="20"/>
      <c r="F57" s="20"/>
      <c r="G57" s="20"/>
      <c r="L57" s="20"/>
      <c r="Q57" s="52"/>
      <c r="R57" s="21"/>
      <c r="S57" s="21"/>
      <c r="T57" s="21"/>
      <c r="U57" s="21"/>
    </row>
    <row r="58" spans="1:21" ht="13" x14ac:dyDescent="0.3">
      <c r="B58" s="20"/>
      <c r="C58" s="20"/>
      <c r="D58" s="20"/>
      <c r="E58" s="20"/>
      <c r="F58" s="20"/>
      <c r="G58" s="20"/>
      <c r="L58" s="20"/>
      <c r="Q58" s="52"/>
      <c r="R58" s="21"/>
      <c r="S58" s="21"/>
      <c r="T58" s="21"/>
      <c r="U58" s="21"/>
    </row>
    <row r="59" spans="1:21" ht="13" x14ac:dyDescent="0.3">
      <c r="B59" s="20"/>
      <c r="C59" s="20"/>
      <c r="D59" s="20"/>
      <c r="E59" s="20"/>
      <c r="F59" s="20"/>
      <c r="G59" s="20"/>
      <c r="L59" s="20"/>
      <c r="Q59" s="52"/>
      <c r="R59" s="21"/>
      <c r="S59" s="21"/>
      <c r="T59" s="21"/>
      <c r="U59" s="21"/>
    </row>
    <row r="60" spans="1:21" ht="13" x14ac:dyDescent="0.3">
      <c r="B60" s="20"/>
      <c r="C60" s="20"/>
      <c r="D60" s="20"/>
      <c r="E60" s="20"/>
      <c r="F60" s="20"/>
      <c r="G60" s="20"/>
      <c r="L60" s="20"/>
      <c r="Q60" s="52"/>
      <c r="R60" s="21"/>
      <c r="S60" s="21"/>
      <c r="T60" s="21"/>
      <c r="U60" s="21"/>
    </row>
    <row r="61" spans="1:21" ht="13" x14ac:dyDescent="0.3">
      <c r="B61" s="20"/>
      <c r="C61" s="20"/>
      <c r="D61" s="20"/>
      <c r="E61" s="20"/>
      <c r="F61" s="20"/>
      <c r="G61" s="20"/>
      <c r="L61" s="20"/>
      <c r="Q61" s="52"/>
      <c r="R61" s="21"/>
      <c r="S61" s="21"/>
      <c r="T61" s="21"/>
      <c r="U61" s="21"/>
    </row>
    <row r="62" spans="1:21" ht="13" x14ac:dyDescent="0.3">
      <c r="B62" s="20"/>
      <c r="C62" s="20"/>
      <c r="D62" s="20"/>
      <c r="E62" s="20"/>
      <c r="F62" s="20"/>
      <c r="G62" s="20"/>
      <c r="L62" s="20"/>
      <c r="Q62" s="52"/>
      <c r="R62" s="21"/>
      <c r="S62" s="21"/>
      <c r="T62" s="21"/>
      <c r="U62" s="21"/>
    </row>
    <row r="63" spans="1:21" ht="13" x14ac:dyDescent="0.3">
      <c r="B63" s="20"/>
      <c r="C63" s="20"/>
      <c r="D63" s="20"/>
      <c r="E63" s="20"/>
      <c r="F63" s="20"/>
      <c r="G63" s="20"/>
      <c r="L63" s="20"/>
      <c r="Q63" s="52"/>
      <c r="R63" s="21"/>
      <c r="S63" s="21"/>
      <c r="T63" s="21"/>
      <c r="U63" s="21"/>
    </row>
    <row r="64" spans="1:21" ht="13" x14ac:dyDescent="0.3">
      <c r="B64" s="20"/>
      <c r="C64" s="20"/>
      <c r="D64" s="20"/>
      <c r="E64" s="20"/>
      <c r="F64" s="20"/>
      <c r="G64" s="20"/>
      <c r="L64" s="20"/>
      <c r="Q64" s="52"/>
      <c r="R64" s="21"/>
      <c r="S64" s="21"/>
      <c r="T64" s="21"/>
      <c r="U64" s="21"/>
    </row>
    <row r="65" spans="2:21" ht="13" x14ac:dyDescent="0.3">
      <c r="B65" s="20"/>
      <c r="C65" s="20"/>
      <c r="D65" s="20"/>
      <c r="E65" s="20"/>
      <c r="F65" s="20"/>
      <c r="G65" s="20"/>
      <c r="L65" s="20"/>
      <c r="Q65" s="52"/>
      <c r="R65" s="21"/>
      <c r="S65" s="21"/>
      <c r="T65" s="21"/>
      <c r="U65" s="21"/>
    </row>
    <row r="66" spans="2:21" ht="13" x14ac:dyDescent="0.3">
      <c r="B66" s="20"/>
      <c r="C66" s="20"/>
      <c r="D66" s="20"/>
      <c r="E66" s="20"/>
      <c r="F66" s="20"/>
      <c r="G66" s="20"/>
      <c r="L66" s="20"/>
      <c r="Q66" s="52"/>
      <c r="R66" s="21"/>
      <c r="S66" s="21"/>
      <c r="T66" s="21"/>
      <c r="U66" s="21"/>
    </row>
    <row r="67" spans="2:21" ht="13" x14ac:dyDescent="0.3">
      <c r="B67" s="20"/>
      <c r="C67" s="20"/>
      <c r="D67" s="20"/>
      <c r="E67" s="20"/>
      <c r="F67" s="20"/>
      <c r="G67" s="20"/>
      <c r="L67" s="20"/>
      <c r="Q67" s="52"/>
      <c r="R67" s="21"/>
      <c r="S67" s="21"/>
      <c r="T67" s="21"/>
      <c r="U67" s="21"/>
    </row>
    <row r="68" spans="2:21" ht="13" x14ac:dyDescent="0.3">
      <c r="B68" s="20"/>
      <c r="C68" s="20"/>
      <c r="D68" s="20"/>
      <c r="E68" s="20"/>
      <c r="F68" s="20"/>
      <c r="G68" s="20"/>
      <c r="L68" s="20"/>
      <c r="Q68" s="52"/>
      <c r="R68" s="21"/>
      <c r="S68" s="21"/>
      <c r="T68" s="21"/>
      <c r="U68" s="21"/>
    </row>
    <row r="69" spans="2:21" ht="13" x14ac:dyDescent="0.3">
      <c r="B69" s="20"/>
      <c r="C69" s="20"/>
      <c r="D69" s="20"/>
      <c r="E69" s="20"/>
      <c r="F69" s="20"/>
      <c r="G69" s="20"/>
      <c r="L69" s="20"/>
      <c r="Q69" s="52"/>
      <c r="R69" s="21"/>
      <c r="S69" s="21"/>
      <c r="T69" s="21"/>
      <c r="U69" s="21"/>
    </row>
    <row r="70" spans="2:21" ht="13" x14ac:dyDescent="0.3">
      <c r="B70" s="20"/>
      <c r="C70" s="20"/>
      <c r="D70" s="20"/>
      <c r="E70" s="20"/>
      <c r="F70" s="20"/>
      <c r="G70" s="20"/>
      <c r="L70" s="20"/>
      <c r="Q70" s="52"/>
      <c r="R70" s="21"/>
      <c r="S70" s="21"/>
      <c r="T70" s="21"/>
      <c r="U70" s="21"/>
    </row>
    <row r="71" spans="2:21" ht="13" x14ac:dyDescent="0.3">
      <c r="B71" s="20"/>
      <c r="C71" s="20"/>
      <c r="D71" s="20"/>
      <c r="E71" s="20"/>
      <c r="F71" s="20"/>
      <c r="G71" s="20"/>
      <c r="L71" s="20"/>
      <c r="Q71" s="52"/>
      <c r="R71" s="21"/>
      <c r="S71" s="21"/>
      <c r="T71" s="21"/>
      <c r="U71" s="21"/>
    </row>
    <row r="72" spans="2:21" ht="13" x14ac:dyDescent="0.3">
      <c r="B72" s="20"/>
      <c r="C72" s="20"/>
      <c r="D72" s="20"/>
      <c r="E72" s="20"/>
      <c r="F72" s="20"/>
      <c r="G72" s="20"/>
      <c r="L72" s="20"/>
      <c r="Q72" s="52"/>
      <c r="R72" s="21"/>
      <c r="S72" s="21"/>
      <c r="T72" s="21"/>
      <c r="U72" s="21"/>
    </row>
  </sheetData>
  <sheetProtection algorithmName="SHA-512" hashValue="yaHp8GxSGg59MCyOG51v25cvmRQpn3NlOFJIAiCIBzHckjUJBvO9kV4oGf29DlRDPy+y6bu29PYq67TB0LLAMQ==" saltValue="rEcC8FvLohcS/bIrKprJSw==" spinCount="100000" sheet="1" formatColumns="0" formatRows="0" selectLockedCells="1"/>
  <mergeCells count="33">
    <mergeCell ref="N53:S53"/>
    <mergeCell ref="A51:B51"/>
    <mergeCell ref="A52:B53"/>
    <mergeCell ref="A54:B54"/>
    <mergeCell ref="N39:S40"/>
    <mergeCell ref="N43:S44"/>
    <mergeCell ref="N47:S48"/>
    <mergeCell ref="N51:S52"/>
    <mergeCell ref="A50:B50"/>
    <mergeCell ref="N49:S49"/>
    <mergeCell ref="A49:B49"/>
    <mergeCell ref="W5:AB5"/>
    <mergeCell ref="A47:B48"/>
    <mergeCell ref="N41:S41"/>
    <mergeCell ref="A41:B41"/>
    <mergeCell ref="A42:B42"/>
    <mergeCell ref="X6:AB6"/>
    <mergeCell ref="N45:S45"/>
    <mergeCell ref="A46:B46"/>
    <mergeCell ref="H5:K5"/>
    <mergeCell ref="P1:U1"/>
    <mergeCell ref="A43:B43"/>
    <mergeCell ref="A44:B44"/>
    <mergeCell ref="A45:B45"/>
    <mergeCell ref="A40:B40"/>
    <mergeCell ref="U5:U6"/>
    <mergeCell ref="M5:S5"/>
    <mergeCell ref="B2:J2"/>
    <mergeCell ref="P2:U2"/>
    <mergeCell ref="A5:A6"/>
    <mergeCell ref="A38:B38"/>
    <mergeCell ref="A39:B39"/>
    <mergeCell ref="C5:F5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&amp;R&amp;G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76"/>
  <sheetViews>
    <sheetView workbookViewId="0">
      <selection activeCell="I8" sqref="H8:I8"/>
    </sheetView>
  </sheetViews>
  <sheetFormatPr defaultColWidth="11.453125" defaultRowHeight="12.5" x14ac:dyDescent="0.25"/>
  <cols>
    <col min="1" max="1" width="3.453125" customWidth="1"/>
    <col min="2" max="2" width="27.26953125" customWidth="1"/>
    <col min="3" max="3" width="4.90625" customWidth="1"/>
    <col min="4" max="4" width="5.08984375" customWidth="1"/>
    <col min="5" max="5" width="7.7265625" customWidth="1"/>
    <col min="6" max="6" width="5.08984375" customWidth="1"/>
    <col min="7" max="7" width="4.7265625" customWidth="1"/>
    <col min="8" max="9" width="4.453125" bestFit="1" customWidth="1"/>
    <col min="10" max="10" width="7.81640625" customWidth="1"/>
    <col min="11" max="11" width="5" customWidth="1"/>
    <col min="12" max="12" width="4.453125" customWidth="1"/>
    <col min="13" max="15" width="4.453125" bestFit="1" customWidth="1"/>
    <col min="16" max="16" width="4.453125" customWidth="1"/>
    <col min="17" max="17" width="7.7265625" style="48" customWidth="1"/>
    <col min="18" max="18" width="4.453125" customWidth="1"/>
    <col min="19" max="19" width="5.26953125" customWidth="1"/>
    <col min="20" max="20" width="4.453125" customWidth="1"/>
    <col min="21" max="21" width="11.81640625" bestFit="1" customWidth="1"/>
    <col min="22" max="22" width="11.453125" customWidth="1"/>
    <col min="23" max="28" width="10.453125" bestFit="1" customWidth="1"/>
  </cols>
  <sheetData>
    <row r="1" spans="1:28" ht="18" customHeight="1" thickBot="1" x14ac:dyDescent="0.35">
      <c r="A1" s="81"/>
      <c r="P1" s="227" t="str">
        <f>Fristående!P1</f>
        <v xml:space="preserve">Tävling: </v>
      </c>
      <c r="Q1" s="228"/>
      <c r="R1" s="228"/>
      <c r="S1" s="228"/>
      <c r="T1" s="228"/>
      <c r="U1" s="229"/>
      <c r="V1" s="38"/>
    </row>
    <row r="2" spans="1:28" ht="20.25" customHeight="1" thickBot="1" x14ac:dyDescent="0.45">
      <c r="A2" s="81"/>
      <c r="B2" s="233" t="s">
        <v>27</v>
      </c>
      <c r="C2" s="233"/>
      <c r="D2" s="233"/>
      <c r="E2" s="233"/>
      <c r="F2" s="233"/>
      <c r="G2" s="233"/>
      <c r="H2" s="233"/>
      <c r="I2" s="233"/>
      <c r="J2" s="233"/>
      <c r="K2" s="125"/>
      <c r="L2" s="45"/>
      <c r="M2" s="45"/>
      <c r="N2" s="45"/>
      <c r="O2" s="45"/>
      <c r="P2" s="227" t="str">
        <f>Fristående!P2</f>
        <v>Datum:</v>
      </c>
      <c r="Q2" s="228"/>
      <c r="R2" s="228"/>
      <c r="S2" s="228"/>
      <c r="T2" s="228"/>
      <c r="U2" s="229"/>
      <c r="V2" s="57"/>
    </row>
    <row r="3" spans="1:28" ht="12" customHeight="1" x14ac:dyDescent="0.35">
      <c r="A3" s="81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W3" s="38" t="s">
        <v>7</v>
      </c>
    </row>
    <row r="4" spans="1:28" ht="9" customHeight="1" thickBot="1" x14ac:dyDescent="0.3">
      <c r="A4" s="81"/>
      <c r="C4" s="40"/>
      <c r="H4" s="40"/>
      <c r="I4" s="40"/>
      <c r="J4" s="40"/>
      <c r="K4" s="40"/>
      <c r="L4" s="40"/>
      <c r="M4" s="4"/>
      <c r="N4" s="4"/>
    </row>
    <row r="5" spans="1:28" ht="13.5" thickBot="1" x14ac:dyDescent="0.35">
      <c r="A5" s="186" t="s">
        <v>22</v>
      </c>
      <c r="B5" s="55" t="s">
        <v>10</v>
      </c>
      <c r="C5" s="183" t="s">
        <v>17</v>
      </c>
      <c r="D5" s="184"/>
      <c r="E5" s="184"/>
      <c r="F5" s="185"/>
      <c r="G5" s="168"/>
      <c r="H5" s="183" t="s">
        <v>53</v>
      </c>
      <c r="I5" s="184"/>
      <c r="J5" s="184"/>
      <c r="K5" s="185"/>
      <c r="L5" s="172"/>
      <c r="M5" s="213" t="s">
        <v>54</v>
      </c>
      <c r="N5" s="214"/>
      <c r="O5" s="214"/>
      <c r="P5" s="214"/>
      <c r="Q5" s="214"/>
      <c r="R5" s="214"/>
      <c r="S5" s="215"/>
      <c r="T5" s="60"/>
      <c r="U5" s="224" t="s">
        <v>18</v>
      </c>
      <c r="W5" s="219" t="s">
        <v>63</v>
      </c>
      <c r="X5" s="220"/>
      <c r="Y5" s="220"/>
      <c r="Z5" s="220"/>
      <c r="AA5" s="220"/>
      <c r="AB5" s="221"/>
    </row>
    <row r="6" spans="1:28" ht="13.5" thickBot="1" x14ac:dyDescent="0.35">
      <c r="A6" s="187"/>
      <c r="B6" s="6"/>
      <c r="C6" s="117" t="s">
        <v>2</v>
      </c>
      <c r="D6" s="121" t="s">
        <v>3</v>
      </c>
      <c r="E6" s="41" t="s">
        <v>6</v>
      </c>
      <c r="F6" s="42" t="s">
        <v>1</v>
      </c>
      <c r="G6" s="169"/>
      <c r="H6" s="117" t="s">
        <v>55</v>
      </c>
      <c r="I6" s="121" t="s">
        <v>56</v>
      </c>
      <c r="J6" s="41" t="s">
        <v>59</v>
      </c>
      <c r="K6" s="42" t="s">
        <v>1</v>
      </c>
      <c r="L6" s="173"/>
      <c r="M6" s="119" t="s">
        <v>57</v>
      </c>
      <c r="N6" s="120" t="s">
        <v>58</v>
      </c>
      <c r="O6" s="120" t="s">
        <v>61</v>
      </c>
      <c r="P6" s="120" t="s">
        <v>62</v>
      </c>
      <c r="Q6" s="49" t="s">
        <v>60</v>
      </c>
      <c r="R6" s="39" t="s">
        <v>34</v>
      </c>
      <c r="S6" s="132" t="s">
        <v>1</v>
      </c>
      <c r="T6" s="61"/>
      <c r="U6" s="232"/>
      <c r="W6" s="33" t="s">
        <v>9</v>
      </c>
      <c r="X6" s="209" t="s">
        <v>8</v>
      </c>
      <c r="Y6" s="209"/>
      <c r="Z6" s="209"/>
      <c r="AA6" s="209"/>
      <c r="AB6" s="210"/>
    </row>
    <row r="7" spans="1:28" ht="13" x14ac:dyDescent="0.3">
      <c r="A7" s="7"/>
      <c r="B7" s="8"/>
      <c r="C7" s="9"/>
      <c r="D7" s="10"/>
      <c r="E7" s="11"/>
      <c r="F7" s="13"/>
      <c r="G7" s="169"/>
      <c r="H7" s="9"/>
      <c r="I7" s="10"/>
      <c r="J7" s="11"/>
      <c r="K7" s="130"/>
      <c r="L7" s="173"/>
      <c r="M7" s="12"/>
      <c r="N7" s="10"/>
      <c r="O7" s="10"/>
      <c r="P7" s="10"/>
      <c r="Q7" s="53"/>
      <c r="R7" s="11"/>
      <c r="S7" s="13"/>
      <c r="T7" s="21"/>
      <c r="U7" s="69"/>
      <c r="W7" s="33"/>
      <c r="X7" s="24" t="s">
        <v>67</v>
      </c>
      <c r="Y7" s="24" t="s">
        <v>68</v>
      </c>
      <c r="Z7" s="24" t="s">
        <v>69</v>
      </c>
      <c r="AA7" s="24" t="s">
        <v>70</v>
      </c>
      <c r="AB7" s="34" t="s">
        <v>71</v>
      </c>
    </row>
    <row r="8" spans="1:28" ht="13" x14ac:dyDescent="0.3">
      <c r="A8" s="14">
        <v>1</v>
      </c>
      <c r="B8" s="92"/>
      <c r="C8" s="71"/>
      <c r="D8" s="72"/>
      <c r="E8" s="44" t="e">
        <f>IF(F8="NEJ",AVERAGE(C8,D8),(AVERAGE(C8:D8)+C8)/2)</f>
        <v>#DIV/0!</v>
      </c>
      <c r="F8" s="25" t="str">
        <f>IF(MAX(C8:D8)-MIN(C8:D8)&gt;0.2,"JA","NEJ")</f>
        <v>NEJ</v>
      </c>
      <c r="G8" s="170"/>
      <c r="H8" s="73"/>
      <c r="I8" s="72"/>
      <c r="J8" s="77" t="e">
        <f>IF(K8="NEJ",AVERAGE(H8,I8),(AVERAGE(H8:I8)+H8)/2)</f>
        <v>#DIV/0!</v>
      </c>
      <c r="K8" s="142" t="str">
        <f>IF(MAX(H8:I8)-MIN(H8:I8)&gt;0.2,"JA","NEJ")</f>
        <v>NEJ</v>
      </c>
      <c r="L8" s="174"/>
      <c r="M8" s="75"/>
      <c r="N8" s="76"/>
      <c r="O8" s="76"/>
      <c r="P8" s="76"/>
      <c r="Q8" s="44" t="e">
        <f>(IF(S8="NEJ",MEDIAN(M8:P8),(MEDIAN(M8:P8)+M8)/2))</f>
        <v>#NUM!</v>
      </c>
      <c r="R8" s="88"/>
      <c r="S8" s="25" t="e">
        <f>IF(((OR((W8="JA"),(X8="JA"),(Y8="JA"),(Z8="JA"),(AA8="JA"),(AB8="JA")))=TRUE),"JA","NEJ")</f>
        <v>#NUM!</v>
      </c>
      <c r="T8" s="23"/>
      <c r="U8" s="70" t="e">
        <f>SUM(E8+J8+Q8-R8)</f>
        <v>#DIV/0!</v>
      </c>
      <c r="W8" s="36" t="e">
        <f>IF(MEDIAN(M8:P8)&gt;=8,(IF(MAX(M8:P8)-MIN(M8:P8)&gt;0.6001,"JA","NEJ")),(IF(MAX(M8:P8)-MIN(M8:P8)&gt;1.001,"JA","NEJ")))</f>
        <v>#NUM!</v>
      </c>
      <c r="X8" s="35" t="e">
        <f>IF((IF((AND(9&lt;=MEDIAN(M8:P8),MEDIAN(M8:P8)&lt;10)=TRUE),"JA","NEJ"))="JA",(IF((SMALL(M8:P8,3)-SMALL(M8:P8,2)&gt;0.2001),"JA","NEJ")),"NEJ")</f>
        <v>#NUM!</v>
      </c>
      <c r="Y8" s="35" t="e">
        <f>IF((IF((AND(8&lt;=MEDIAN(M8:P8),MEDIAN(M8:P8)&lt;8.95)=TRUE),"JA","NEJ"))="JA",(IF((SMALL(M8:P8,3)-SMALL(M8:P8,2)&gt;0.3001),"JA","NEJ")),"NEJ")</f>
        <v>#NUM!</v>
      </c>
      <c r="Z8" s="35" t="e">
        <f>IF((IF((AND(7&lt;=MEDIAN(M8:P8),MEDIAN(M8:P8)&lt;7.95)=TRUE),"JA","NEJ"))="JA",(IF((SMALL(M8:P8,3)-SMALL(M8:P8,2)&gt;0.4001),"JA","NEJ")),"NEJ")</f>
        <v>#NUM!</v>
      </c>
      <c r="AA8" s="35" t="e">
        <f>IF((IF((AND(6&lt;=MEDIAN(M8:P8),MEDIAN(M8:P8)&lt;6.95)=TRUE),"JA","NEJ"))="JA",(IF((SMALL(M8:P8,3)-SMALL(M8:P8,2)&gt;0.5001),"JA","NEJ")),"NEJ")</f>
        <v>#NUM!</v>
      </c>
      <c r="AB8" s="37" t="e">
        <f>IF((IF((AND(0&lt;=MEDIAN(M8:P8),MEDIAN(M8:P8)&lt;6)=TRUE),"JA","NEJ"))="JA",(IF((SMALL(M8:P8,3)-SMALL(M8:P8,2)&gt;=0.6001),"JA","NEJ")),"NEJ")</f>
        <v>#NUM!</v>
      </c>
    </row>
    <row r="9" spans="1:28" ht="13" x14ac:dyDescent="0.3">
      <c r="A9" s="14">
        <v>2</v>
      </c>
      <c r="B9" s="92"/>
      <c r="C9" s="73"/>
      <c r="D9" s="74"/>
      <c r="E9" s="44" t="e">
        <f t="shared" ref="E9:E37" si="0">IF(F9="NEJ",AVERAGE(C9,D9),(AVERAGE(C9:D9)+C9)/2)</f>
        <v>#DIV/0!</v>
      </c>
      <c r="F9" s="25" t="str">
        <f t="shared" ref="F9:F37" si="1">IF(MAX(C9:D9)-MIN(C9:D9)&gt;0.2,"JA","NEJ")</f>
        <v>NEJ</v>
      </c>
      <c r="G9" s="170"/>
      <c r="H9" s="73"/>
      <c r="I9" s="74"/>
      <c r="J9" s="77" t="e">
        <f t="shared" ref="J9:J37" si="2">IF(K9="NEJ",AVERAGE(H9,I9),(AVERAGE(H9:I9)+H9)/2)</f>
        <v>#DIV/0!</v>
      </c>
      <c r="K9" s="142" t="str">
        <f t="shared" ref="K9:K37" si="3">IF(MAX(H9:I9)-MIN(H9:I9)&gt;0.2,"JA","NEJ")</f>
        <v>NEJ</v>
      </c>
      <c r="L9" s="174"/>
      <c r="M9" s="75"/>
      <c r="N9" s="76"/>
      <c r="O9" s="76"/>
      <c r="P9" s="76"/>
      <c r="Q9" s="44" t="e">
        <f t="shared" ref="Q9:Q20" si="4">(IF(S9="NEJ",MEDIAN(M9:P9),(MEDIAN(M9:P9)+M9)/2))</f>
        <v>#NUM!</v>
      </c>
      <c r="R9" s="88"/>
      <c r="S9" s="25" t="e">
        <f t="shared" ref="S9:S20" si="5">IF(((OR((W9="JA"),(X9="JA"),(Y9="JA"),(Z9="JA"),(AA9="JA"),(AB9="JA")))=TRUE),"JA","NEJ")</f>
        <v>#NUM!</v>
      </c>
      <c r="T9" s="23"/>
      <c r="U9" s="70" t="e">
        <f t="shared" ref="U9:U37" si="6">SUM(E9+J9+Q9-R9)</f>
        <v>#DIV/0!</v>
      </c>
      <c r="W9" s="36" t="e">
        <f t="shared" ref="W9:W20" si="7">IF(MEDIAN(M9:P9)&gt;=8,(IF(MAX(M9:P9)-MIN(M9:P9)&gt;0.6001,"JA","NEJ")),(IF(MAX(M9:P9)-MIN(M9:P9)&gt;1.001,"JA","NEJ")))</f>
        <v>#NUM!</v>
      </c>
      <c r="X9" s="35" t="e">
        <f t="shared" ref="X9:X20" si="8">IF((IF((AND(9&lt;=MEDIAN(M9:P9),MEDIAN(M9:P9)&lt;10)=TRUE),"JA","NEJ"))="JA",(IF((SMALL(M9:P9,3)-SMALL(M9:P9,2)&gt;0.2001),"JA","NEJ")),"NEJ")</f>
        <v>#NUM!</v>
      </c>
      <c r="Y9" s="35" t="e">
        <f t="shared" ref="Y9:Y20" si="9">IF((IF((AND(8&lt;=MEDIAN(M9:P9),MEDIAN(M9:P9)&lt;8.95)=TRUE),"JA","NEJ"))="JA",(IF((SMALL(M9:P9,3)-SMALL(M9:P9,2)&gt;0.3001),"JA","NEJ")),"NEJ")</f>
        <v>#NUM!</v>
      </c>
      <c r="Z9" s="35" t="e">
        <f t="shared" ref="Z9:Z20" si="10">IF((IF((AND(7&lt;=MEDIAN(M9:P9),MEDIAN(M9:P9)&lt;7.95)=TRUE),"JA","NEJ"))="JA",(IF((SMALL(M9:P9,3)-SMALL(M9:P9,2)&gt;0.4001),"JA","NEJ")),"NEJ")</f>
        <v>#NUM!</v>
      </c>
      <c r="AA9" s="35" t="e">
        <f t="shared" ref="AA9:AA20" si="11">IF((IF((AND(6&lt;=MEDIAN(M9:P9),MEDIAN(M9:P9)&lt;6.95)=TRUE),"JA","NEJ"))="JA",(IF((SMALL(M9:P9,3)-SMALL(M9:P9,2)&gt;0.5001),"JA","NEJ")),"NEJ")</f>
        <v>#NUM!</v>
      </c>
      <c r="AB9" s="37" t="e">
        <f t="shared" ref="AB9:AB20" si="12">IF((IF((AND(0&lt;=MEDIAN(M9:P9),MEDIAN(M9:P9)&lt;6)=TRUE),"JA","NEJ"))="JA",(IF((SMALL(M9:P9,3)-SMALL(M9:P9,2)&gt;=0.6001),"JA","NEJ")),"NEJ")</f>
        <v>#NUM!</v>
      </c>
    </row>
    <row r="10" spans="1:28" ht="13" x14ac:dyDescent="0.3">
      <c r="A10" s="14">
        <v>3</v>
      </c>
      <c r="B10" s="92"/>
      <c r="C10" s="73"/>
      <c r="D10" s="74"/>
      <c r="E10" s="44" t="e">
        <f t="shared" si="0"/>
        <v>#DIV/0!</v>
      </c>
      <c r="F10" s="25" t="str">
        <f t="shared" si="1"/>
        <v>NEJ</v>
      </c>
      <c r="G10" s="170"/>
      <c r="H10" s="73"/>
      <c r="I10" s="74"/>
      <c r="J10" s="77" t="e">
        <f t="shared" si="2"/>
        <v>#DIV/0!</v>
      </c>
      <c r="K10" s="142" t="str">
        <f t="shared" si="3"/>
        <v>NEJ</v>
      </c>
      <c r="L10" s="174"/>
      <c r="M10" s="75"/>
      <c r="N10" s="76"/>
      <c r="O10" s="76"/>
      <c r="P10" s="76"/>
      <c r="Q10" s="44" t="e">
        <f t="shared" si="4"/>
        <v>#NUM!</v>
      </c>
      <c r="R10" s="88"/>
      <c r="S10" s="25" t="e">
        <f t="shared" si="5"/>
        <v>#NUM!</v>
      </c>
      <c r="T10" s="23"/>
      <c r="U10" s="70" t="e">
        <f t="shared" si="6"/>
        <v>#DIV/0!</v>
      </c>
      <c r="W10" s="36" t="e">
        <f t="shared" si="7"/>
        <v>#NUM!</v>
      </c>
      <c r="X10" s="35" t="e">
        <f t="shared" si="8"/>
        <v>#NUM!</v>
      </c>
      <c r="Y10" s="35" t="e">
        <f t="shared" si="9"/>
        <v>#NUM!</v>
      </c>
      <c r="Z10" s="35" t="e">
        <f t="shared" si="10"/>
        <v>#NUM!</v>
      </c>
      <c r="AA10" s="35" t="e">
        <f t="shared" si="11"/>
        <v>#NUM!</v>
      </c>
      <c r="AB10" s="37" t="e">
        <f t="shared" si="12"/>
        <v>#NUM!</v>
      </c>
    </row>
    <row r="11" spans="1:28" ht="13" x14ac:dyDescent="0.3">
      <c r="A11" s="14">
        <v>4</v>
      </c>
      <c r="B11" s="92"/>
      <c r="C11" s="73"/>
      <c r="D11" s="74"/>
      <c r="E11" s="44" t="e">
        <f t="shared" si="0"/>
        <v>#DIV/0!</v>
      </c>
      <c r="F11" s="25" t="str">
        <f t="shared" si="1"/>
        <v>NEJ</v>
      </c>
      <c r="G11" s="170"/>
      <c r="H11" s="73"/>
      <c r="I11" s="74"/>
      <c r="J11" s="77" t="e">
        <f t="shared" si="2"/>
        <v>#DIV/0!</v>
      </c>
      <c r="K11" s="142" t="str">
        <f t="shared" si="3"/>
        <v>NEJ</v>
      </c>
      <c r="L11" s="174"/>
      <c r="M11" s="75"/>
      <c r="N11" s="76"/>
      <c r="O11" s="76"/>
      <c r="P11" s="76"/>
      <c r="Q11" s="44" t="e">
        <f t="shared" si="4"/>
        <v>#NUM!</v>
      </c>
      <c r="R11" s="88"/>
      <c r="S11" s="25" t="e">
        <f t="shared" si="5"/>
        <v>#NUM!</v>
      </c>
      <c r="T11" s="23"/>
      <c r="U11" s="70" t="e">
        <f t="shared" si="6"/>
        <v>#DIV/0!</v>
      </c>
      <c r="W11" s="36" t="e">
        <f t="shared" si="7"/>
        <v>#NUM!</v>
      </c>
      <c r="X11" s="35" t="e">
        <f t="shared" si="8"/>
        <v>#NUM!</v>
      </c>
      <c r="Y11" s="35" t="e">
        <f t="shared" si="9"/>
        <v>#NUM!</v>
      </c>
      <c r="Z11" s="35" t="e">
        <f t="shared" si="10"/>
        <v>#NUM!</v>
      </c>
      <c r="AA11" s="35" t="e">
        <f t="shared" si="11"/>
        <v>#NUM!</v>
      </c>
      <c r="AB11" s="37" t="e">
        <f t="shared" si="12"/>
        <v>#NUM!</v>
      </c>
    </row>
    <row r="12" spans="1:28" ht="13" x14ac:dyDescent="0.3">
      <c r="A12" s="14">
        <v>5</v>
      </c>
      <c r="B12" s="92"/>
      <c r="C12" s="73"/>
      <c r="D12" s="74"/>
      <c r="E12" s="44" t="e">
        <f t="shared" si="0"/>
        <v>#DIV/0!</v>
      </c>
      <c r="F12" s="25" t="str">
        <f t="shared" si="1"/>
        <v>NEJ</v>
      </c>
      <c r="G12" s="170"/>
      <c r="H12" s="73"/>
      <c r="I12" s="74"/>
      <c r="J12" s="77" t="e">
        <f t="shared" si="2"/>
        <v>#DIV/0!</v>
      </c>
      <c r="K12" s="142" t="str">
        <f t="shared" si="3"/>
        <v>NEJ</v>
      </c>
      <c r="L12" s="174"/>
      <c r="M12" s="75"/>
      <c r="N12" s="76"/>
      <c r="O12" s="76"/>
      <c r="P12" s="76"/>
      <c r="Q12" s="44" t="e">
        <f t="shared" si="4"/>
        <v>#NUM!</v>
      </c>
      <c r="R12" s="88"/>
      <c r="S12" s="25" t="e">
        <f t="shared" si="5"/>
        <v>#NUM!</v>
      </c>
      <c r="T12" s="23"/>
      <c r="U12" s="70" t="e">
        <f t="shared" si="6"/>
        <v>#DIV/0!</v>
      </c>
      <c r="W12" s="36" t="e">
        <f t="shared" si="7"/>
        <v>#NUM!</v>
      </c>
      <c r="X12" s="35" t="e">
        <f t="shared" si="8"/>
        <v>#NUM!</v>
      </c>
      <c r="Y12" s="35" t="e">
        <f t="shared" si="9"/>
        <v>#NUM!</v>
      </c>
      <c r="Z12" s="35" t="e">
        <f t="shared" si="10"/>
        <v>#NUM!</v>
      </c>
      <c r="AA12" s="35" t="e">
        <f t="shared" si="11"/>
        <v>#NUM!</v>
      </c>
      <c r="AB12" s="37" t="e">
        <f t="shared" si="12"/>
        <v>#NUM!</v>
      </c>
    </row>
    <row r="13" spans="1:28" ht="13" x14ac:dyDescent="0.3">
      <c r="A13" s="14">
        <v>6</v>
      </c>
      <c r="B13" s="92"/>
      <c r="C13" s="73"/>
      <c r="D13" s="74"/>
      <c r="E13" s="44" t="e">
        <f t="shared" si="0"/>
        <v>#DIV/0!</v>
      </c>
      <c r="F13" s="25" t="str">
        <f t="shared" si="1"/>
        <v>NEJ</v>
      </c>
      <c r="G13" s="170"/>
      <c r="H13" s="73"/>
      <c r="I13" s="74"/>
      <c r="J13" s="77" t="e">
        <f t="shared" si="2"/>
        <v>#DIV/0!</v>
      </c>
      <c r="K13" s="142" t="str">
        <f t="shared" si="3"/>
        <v>NEJ</v>
      </c>
      <c r="L13" s="174"/>
      <c r="M13" s="75"/>
      <c r="N13" s="76"/>
      <c r="O13" s="76"/>
      <c r="P13" s="76"/>
      <c r="Q13" s="44" t="e">
        <f t="shared" si="4"/>
        <v>#NUM!</v>
      </c>
      <c r="R13" s="88"/>
      <c r="S13" s="25" t="e">
        <f t="shared" si="5"/>
        <v>#NUM!</v>
      </c>
      <c r="T13" s="23"/>
      <c r="U13" s="70" t="e">
        <f t="shared" si="6"/>
        <v>#DIV/0!</v>
      </c>
      <c r="W13" s="36" t="e">
        <f t="shared" si="7"/>
        <v>#NUM!</v>
      </c>
      <c r="X13" s="35" t="e">
        <f t="shared" si="8"/>
        <v>#NUM!</v>
      </c>
      <c r="Y13" s="35" t="e">
        <f t="shared" si="9"/>
        <v>#NUM!</v>
      </c>
      <c r="Z13" s="35" t="e">
        <f t="shared" si="10"/>
        <v>#NUM!</v>
      </c>
      <c r="AA13" s="35" t="e">
        <f t="shared" si="11"/>
        <v>#NUM!</v>
      </c>
      <c r="AB13" s="37" t="e">
        <f t="shared" si="12"/>
        <v>#NUM!</v>
      </c>
    </row>
    <row r="14" spans="1:28" ht="13" x14ac:dyDescent="0.3">
      <c r="A14" s="14">
        <v>7</v>
      </c>
      <c r="B14" s="92"/>
      <c r="C14" s="73"/>
      <c r="D14" s="74"/>
      <c r="E14" s="44" t="e">
        <f t="shared" si="0"/>
        <v>#DIV/0!</v>
      </c>
      <c r="F14" s="25" t="str">
        <f t="shared" si="1"/>
        <v>NEJ</v>
      </c>
      <c r="G14" s="170"/>
      <c r="H14" s="73"/>
      <c r="I14" s="74"/>
      <c r="J14" s="77" t="e">
        <f t="shared" si="2"/>
        <v>#DIV/0!</v>
      </c>
      <c r="K14" s="142" t="str">
        <f t="shared" si="3"/>
        <v>NEJ</v>
      </c>
      <c r="L14" s="174"/>
      <c r="M14" s="75"/>
      <c r="N14" s="76"/>
      <c r="O14" s="76"/>
      <c r="P14" s="76"/>
      <c r="Q14" s="44" t="e">
        <f t="shared" si="4"/>
        <v>#NUM!</v>
      </c>
      <c r="R14" s="88"/>
      <c r="S14" s="25" t="e">
        <f t="shared" si="5"/>
        <v>#NUM!</v>
      </c>
      <c r="T14" s="23"/>
      <c r="U14" s="70" t="e">
        <f t="shared" si="6"/>
        <v>#DIV/0!</v>
      </c>
      <c r="W14" s="36" t="e">
        <f t="shared" si="7"/>
        <v>#NUM!</v>
      </c>
      <c r="X14" s="35" t="e">
        <f t="shared" si="8"/>
        <v>#NUM!</v>
      </c>
      <c r="Y14" s="35" t="e">
        <f t="shared" si="9"/>
        <v>#NUM!</v>
      </c>
      <c r="Z14" s="35" t="e">
        <f t="shared" si="10"/>
        <v>#NUM!</v>
      </c>
      <c r="AA14" s="35" t="e">
        <f t="shared" si="11"/>
        <v>#NUM!</v>
      </c>
      <c r="AB14" s="37" t="e">
        <f t="shared" si="12"/>
        <v>#NUM!</v>
      </c>
    </row>
    <row r="15" spans="1:28" ht="13" x14ac:dyDescent="0.3">
      <c r="A15" s="14">
        <v>8</v>
      </c>
      <c r="B15" s="92"/>
      <c r="C15" s="73"/>
      <c r="D15" s="74"/>
      <c r="E15" s="44" t="e">
        <f t="shared" si="0"/>
        <v>#DIV/0!</v>
      </c>
      <c r="F15" s="25" t="str">
        <f t="shared" si="1"/>
        <v>NEJ</v>
      </c>
      <c r="G15" s="170"/>
      <c r="H15" s="73"/>
      <c r="I15" s="74"/>
      <c r="J15" s="77" t="e">
        <f t="shared" si="2"/>
        <v>#DIV/0!</v>
      </c>
      <c r="K15" s="142" t="str">
        <f t="shared" si="3"/>
        <v>NEJ</v>
      </c>
      <c r="L15" s="174"/>
      <c r="M15" s="75"/>
      <c r="N15" s="76"/>
      <c r="O15" s="76"/>
      <c r="P15" s="76"/>
      <c r="Q15" s="44" t="e">
        <f t="shared" si="4"/>
        <v>#NUM!</v>
      </c>
      <c r="R15" s="88"/>
      <c r="S15" s="25" t="e">
        <f t="shared" si="5"/>
        <v>#NUM!</v>
      </c>
      <c r="T15" s="23"/>
      <c r="U15" s="70" t="e">
        <f t="shared" si="6"/>
        <v>#DIV/0!</v>
      </c>
      <c r="W15" s="36" t="e">
        <f t="shared" si="7"/>
        <v>#NUM!</v>
      </c>
      <c r="X15" s="35" t="e">
        <f t="shared" si="8"/>
        <v>#NUM!</v>
      </c>
      <c r="Y15" s="35" t="e">
        <f t="shared" si="9"/>
        <v>#NUM!</v>
      </c>
      <c r="Z15" s="35" t="e">
        <f t="shared" si="10"/>
        <v>#NUM!</v>
      </c>
      <c r="AA15" s="35" t="e">
        <f t="shared" si="11"/>
        <v>#NUM!</v>
      </c>
      <c r="AB15" s="37" t="e">
        <f t="shared" si="12"/>
        <v>#NUM!</v>
      </c>
    </row>
    <row r="16" spans="1:28" ht="13" x14ac:dyDescent="0.3">
      <c r="A16" s="14">
        <v>9</v>
      </c>
      <c r="B16" s="92"/>
      <c r="C16" s="73"/>
      <c r="D16" s="74"/>
      <c r="E16" s="44" t="e">
        <f t="shared" si="0"/>
        <v>#DIV/0!</v>
      </c>
      <c r="F16" s="25" t="str">
        <f t="shared" si="1"/>
        <v>NEJ</v>
      </c>
      <c r="G16" s="170"/>
      <c r="H16" s="73"/>
      <c r="I16" s="74"/>
      <c r="J16" s="77" t="e">
        <f t="shared" si="2"/>
        <v>#DIV/0!</v>
      </c>
      <c r="K16" s="142" t="str">
        <f t="shared" si="3"/>
        <v>NEJ</v>
      </c>
      <c r="L16" s="174"/>
      <c r="M16" s="75"/>
      <c r="N16" s="76"/>
      <c r="O16" s="76"/>
      <c r="P16" s="76"/>
      <c r="Q16" s="44" t="e">
        <f t="shared" si="4"/>
        <v>#NUM!</v>
      </c>
      <c r="R16" s="88"/>
      <c r="S16" s="25" t="e">
        <f t="shared" si="5"/>
        <v>#NUM!</v>
      </c>
      <c r="T16" s="23"/>
      <c r="U16" s="70" t="e">
        <f t="shared" si="6"/>
        <v>#DIV/0!</v>
      </c>
      <c r="W16" s="36" t="e">
        <f t="shared" si="7"/>
        <v>#NUM!</v>
      </c>
      <c r="X16" s="35" t="e">
        <f t="shared" si="8"/>
        <v>#NUM!</v>
      </c>
      <c r="Y16" s="35" t="e">
        <f t="shared" si="9"/>
        <v>#NUM!</v>
      </c>
      <c r="Z16" s="35" t="e">
        <f t="shared" si="10"/>
        <v>#NUM!</v>
      </c>
      <c r="AA16" s="35" t="e">
        <f t="shared" si="11"/>
        <v>#NUM!</v>
      </c>
      <c r="AB16" s="37" t="e">
        <f t="shared" si="12"/>
        <v>#NUM!</v>
      </c>
    </row>
    <row r="17" spans="1:28" ht="13" x14ac:dyDescent="0.3">
      <c r="A17" s="14">
        <v>10</v>
      </c>
      <c r="B17" s="92"/>
      <c r="C17" s="73"/>
      <c r="D17" s="74"/>
      <c r="E17" s="44" t="e">
        <f t="shared" si="0"/>
        <v>#DIV/0!</v>
      </c>
      <c r="F17" s="25" t="str">
        <f t="shared" si="1"/>
        <v>NEJ</v>
      </c>
      <c r="G17" s="170"/>
      <c r="H17" s="73"/>
      <c r="I17" s="74"/>
      <c r="J17" s="77" t="e">
        <f t="shared" si="2"/>
        <v>#DIV/0!</v>
      </c>
      <c r="K17" s="142" t="str">
        <f t="shared" si="3"/>
        <v>NEJ</v>
      </c>
      <c r="L17" s="174"/>
      <c r="M17" s="75"/>
      <c r="N17" s="76"/>
      <c r="O17" s="76"/>
      <c r="P17" s="76"/>
      <c r="Q17" s="44" t="e">
        <f t="shared" si="4"/>
        <v>#NUM!</v>
      </c>
      <c r="R17" s="88"/>
      <c r="S17" s="25" t="e">
        <f t="shared" si="5"/>
        <v>#NUM!</v>
      </c>
      <c r="T17" s="23"/>
      <c r="U17" s="70" t="e">
        <f t="shared" si="6"/>
        <v>#DIV/0!</v>
      </c>
      <c r="W17" s="36" t="e">
        <f t="shared" si="7"/>
        <v>#NUM!</v>
      </c>
      <c r="X17" s="35" t="e">
        <f t="shared" si="8"/>
        <v>#NUM!</v>
      </c>
      <c r="Y17" s="35" t="e">
        <f t="shared" si="9"/>
        <v>#NUM!</v>
      </c>
      <c r="Z17" s="35" t="e">
        <f t="shared" si="10"/>
        <v>#NUM!</v>
      </c>
      <c r="AA17" s="35" t="e">
        <f t="shared" si="11"/>
        <v>#NUM!</v>
      </c>
      <c r="AB17" s="37" t="e">
        <f t="shared" si="12"/>
        <v>#NUM!</v>
      </c>
    </row>
    <row r="18" spans="1:28" ht="13" x14ac:dyDescent="0.3">
      <c r="A18" s="14">
        <v>11</v>
      </c>
      <c r="B18" s="92"/>
      <c r="C18" s="73"/>
      <c r="D18" s="74"/>
      <c r="E18" s="44" t="e">
        <f t="shared" si="0"/>
        <v>#DIV/0!</v>
      </c>
      <c r="F18" s="25" t="str">
        <f t="shared" si="1"/>
        <v>NEJ</v>
      </c>
      <c r="G18" s="170"/>
      <c r="H18" s="73"/>
      <c r="I18" s="74"/>
      <c r="J18" s="77" t="e">
        <f t="shared" si="2"/>
        <v>#DIV/0!</v>
      </c>
      <c r="K18" s="142" t="str">
        <f t="shared" si="3"/>
        <v>NEJ</v>
      </c>
      <c r="L18" s="174"/>
      <c r="M18" s="75"/>
      <c r="N18" s="76"/>
      <c r="O18" s="76"/>
      <c r="P18" s="76"/>
      <c r="Q18" s="44" t="e">
        <f t="shared" si="4"/>
        <v>#NUM!</v>
      </c>
      <c r="R18" s="88"/>
      <c r="S18" s="25" t="e">
        <f t="shared" si="5"/>
        <v>#NUM!</v>
      </c>
      <c r="T18" s="23"/>
      <c r="U18" s="70" t="e">
        <f t="shared" si="6"/>
        <v>#DIV/0!</v>
      </c>
      <c r="W18" s="36" t="e">
        <f t="shared" si="7"/>
        <v>#NUM!</v>
      </c>
      <c r="X18" s="35" t="e">
        <f t="shared" si="8"/>
        <v>#NUM!</v>
      </c>
      <c r="Y18" s="35" t="e">
        <f t="shared" si="9"/>
        <v>#NUM!</v>
      </c>
      <c r="Z18" s="35" t="e">
        <f t="shared" si="10"/>
        <v>#NUM!</v>
      </c>
      <c r="AA18" s="35" t="e">
        <f t="shared" si="11"/>
        <v>#NUM!</v>
      </c>
      <c r="AB18" s="37" t="e">
        <f t="shared" si="12"/>
        <v>#NUM!</v>
      </c>
    </row>
    <row r="19" spans="1:28" ht="13" x14ac:dyDescent="0.3">
      <c r="A19" s="14">
        <v>12</v>
      </c>
      <c r="B19" s="92"/>
      <c r="C19" s="73"/>
      <c r="D19" s="74"/>
      <c r="E19" s="44" t="e">
        <f t="shared" si="0"/>
        <v>#DIV/0!</v>
      </c>
      <c r="F19" s="25" t="str">
        <f t="shared" si="1"/>
        <v>NEJ</v>
      </c>
      <c r="G19" s="170"/>
      <c r="H19" s="73"/>
      <c r="I19" s="74"/>
      <c r="J19" s="77" t="e">
        <f t="shared" si="2"/>
        <v>#DIV/0!</v>
      </c>
      <c r="K19" s="142" t="str">
        <f t="shared" si="3"/>
        <v>NEJ</v>
      </c>
      <c r="L19" s="174"/>
      <c r="M19" s="75"/>
      <c r="N19" s="76"/>
      <c r="O19" s="76"/>
      <c r="P19" s="76"/>
      <c r="Q19" s="44" t="e">
        <f t="shared" si="4"/>
        <v>#NUM!</v>
      </c>
      <c r="R19" s="88"/>
      <c r="S19" s="25" t="e">
        <f t="shared" si="5"/>
        <v>#NUM!</v>
      </c>
      <c r="T19" s="23"/>
      <c r="U19" s="70" t="e">
        <f t="shared" si="6"/>
        <v>#DIV/0!</v>
      </c>
      <c r="W19" s="36" t="e">
        <f t="shared" si="7"/>
        <v>#NUM!</v>
      </c>
      <c r="X19" s="35" t="e">
        <f t="shared" si="8"/>
        <v>#NUM!</v>
      </c>
      <c r="Y19" s="35" t="e">
        <f t="shared" si="9"/>
        <v>#NUM!</v>
      </c>
      <c r="Z19" s="35" t="e">
        <f t="shared" si="10"/>
        <v>#NUM!</v>
      </c>
      <c r="AA19" s="35" t="e">
        <f t="shared" si="11"/>
        <v>#NUM!</v>
      </c>
      <c r="AB19" s="37" t="e">
        <f t="shared" si="12"/>
        <v>#NUM!</v>
      </c>
    </row>
    <row r="20" spans="1:28" ht="13" x14ac:dyDescent="0.3">
      <c r="A20" s="14">
        <v>13</v>
      </c>
      <c r="B20" s="92"/>
      <c r="C20" s="73"/>
      <c r="D20" s="74"/>
      <c r="E20" s="44" t="e">
        <f t="shared" si="0"/>
        <v>#DIV/0!</v>
      </c>
      <c r="F20" s="25" t="str">
        <f t="shared" si="1"/>
        <v>NEJ</v>
      </c>
      <c r="G20" s="170"/>
      <c r="H20" s="73"/>
      <c r="I20" s="74"/>
      <c r="J20" s="77" t="e">
        <f t="shared" si="2"/>
        <v>#DIV/0!</v>
      </c>
      <c r="K20" s="142" t="str">
        <f t="shared" si="3"/>
        <v>NEJ</v>
      </c>
      <c r="L20" s="174"/>
      <c r="M20" s="75"/>
      <c r="N20" s="76"/>
      <c r="O20" s="76"/>
      <c r="P20" s="76"/>
      <c r="Q20" s="44" t="e">
        <f t="shared" si="4"/>
        <v>#NUM!</v>
      </c>
      <c r="R20" s="88"/>
      <c r="S20" s="25" t="e">
        <f t="shared" si="5"/>
        <v>#NUM!</v>
      </c>
      <c r="T20" s="23"/>
      <c r="U20" s="70" t="e">
        <f t="shared" si="6"/>
        <v>#DIV/0!</v>
      </c>
      <c r="W20" s="36" t="e">
        <f t="shared" si="7"/>
        <v>#NUM!</v>
      </c>
      <c r="X20" s="35" t="e">
        <f t="shared" si="8"/>
        <v>#NUM!</v>
      </c>
      <c r="Y20" s="35" t="e">
        <f t="shared" si="9"/>
        <v>#NUM!</v>
      </c>
      <c r="Z20" s="35" t="e">
        <f t="shared" si="10"/>
        <v>#NUM!</v>
      </c>
      <c r="AA20" s="35" t="e">
        <f t="shared" si="11"/>
        <v>#NUM!</v>
      </c>
      <c r="AB20" s="37" t="e">
        <f t="shared" si="12"/>
        <v>#NUM!</v>
      </c>
    </row>
    <row r="21" spans="1:28" ht="13" x14ac:dyDescent="0.3">
      <c r="A21" s="14">
        <v>14</v>
      </c>
      <c r="B21" s="92"/>
      <c r="C21" s="73"/>
      <c r="D21" s="74"/>
      <c r="E21" s="44" t="e">
        <f t="shared" si="0"/>
        <v>#DIV/0!</v>
      </c>
      <c r="F21" s="25" t="str">
        <f t="shared" si="1"/>
        <v>NEJ</v>
      </c>
      <c r="G21" s="170"/>
      <c r="H21" s="84"/>
      <c r="I21" s="85"/>
      <c r="J21" s="77" t="e">
        <f t="shared" si="2"/>
        <v>#DIV/0!</v>
      </c>
      <c r="K21" s="142" t="str">
        <f t="shared" si="3"/>
        <v>NEJ</v>
      </c>
      <c r="L21" s="174"/>
      <c r="M21" s="75"/>
      <c r="N21" s="76"/>
      <c r="O21" s="76"/>
      <c r="P21" s="76"/>
      <c r="Q21" s="44" t="e">
        <f t="shared" ref="Q21:Q22" si="13">(IF(S21="NEJ",MEDIAN(M21:P21),(MEDIAN(M21:P21)+M21)/2))</f>
        <v>#NUM!</v>
      </c>
      <c r="R21" s="88"/>
      <c r="S21" s="25" t="e">
        <f t="shared" ref="S21:S22" si="14">IF(((OR((W21="JA"),(X21="JA"),(Y21="JA"),(Z21="JA"),(AA21="JA"),(AB21="JA")))=TRUE),"JA","NEJ")</f>
        <v>#NUM!</v>
      </c>
      <c r="T21" s="23"/>
      <c r="U21" s="70" t="e">
        <f t="shared" si="6"/>
        <v>#DIV/0!</v>
      </c>
      <c r="W21" s="36" t="e">
        <f t="shared" ref="W21:W22" si="15">IF(MEDIAN(M21:P21)&gt;=8,(IF(MAX(M21:P21)-MIN(M21:P21)&gt;0.6001,"JA","NEJ")),(IF(MAX(M21:P21)-MIN(M21:P21)&gt;1.001,"JA","NEJ")))</f>
        <v>#NUM!</v>
      </c>
      <c r="X21" s="35" t="e">
        <f t="shared" ref="X21:X22" si="16">IF((IF((AND(9&lt;=MEDIAN(M21:P21),MEDIAN(M21:P21)&lt;10)=TRUE),"JA","NEJ"))="JA",(IF((SMALL(M21:P21,3)-SMALL(M21:P21,2)&gt;0.2001),"JA","NEJ")),"NEJ")</f>
        <v>#NUM!</v>
      </c>
      <c r="Y21" s="35" t="e">
        <f t="shared" ref="Y21:Y22" si="17">IF((IF((AND(8&lt;=MEDIAN(M21:P21),MEDIAN(M21:P21)&lt;8.95)=TRUE),"JA","NEJ"))="JA",(IF((SMALL(M21:P21,3)-SMALL(M21:P21,2)&gt;0.3001),"JA","NEJ")),"NEJ")</f>
        <v>#NUM!</v>
      </c>
      <c r="Z21" s="35" t="e">
        <f t="shared" ref="Z21:Z22" si="18">IF((IF((AND(7&lt;=MEDIAN(M21:P21),MEDIAN(M21:P21)&lt;7.95)=TRUE),"JA","NEJ"))="JA",(IF((SMALL(M21:P21,3)-SMALL(M21:P21,2)&gt;0.4001),"JA","NEJ")),"NEJ")</f>
        <v>#NUM!</v>
      </c>
      <c r="AA21" s="35" t="e">
        <f t="shared" ref="AA21:AA22" si="19">IF((IF((AND(6&lt;=MEDIAN(M21:P21),MEDIAN(M21:P21)&lt;6.95)=TRUE),"JA","NEJ"))="JA",(IF((SMALL(M21:P21,3)-SMALL(M21:P21,2)&gt;0.5001),"JA","NEJ")),"NEJ")</f>
        <v>#NUM!</v>
      </c>
      <c r="AB21" s="37" t="e">
        <f t="shared" ref="AB21:AB22" si="20">IF((IF((AND(0&lt;=MEDIAN(M21:P21),MEDIAN(M21:P21)&lt;6)=TRUE),"JA","NEJ"))="JA",(IF((SMALL(M21:P21,3)-SMALL(M21:P21,2)&gt;=0.6001),"JA","NEJ")),"NEJ")</f>
        <v>#NUM!</v>
      </c>
    </row>
    <row r="22" spans="1:28" ht="13" x14ac:dyDescent="0.3">
      <c r="A22" s="14">
        <v>15</v>
      </c>
      <c r="B22" s="92"/>
      <c r="C22" s="73"/>
      <c r="D22" s="74"/>
      <c r="E22" s="44" t="e">
        <f t="shared" si="0"/>
        <v>#DIV/0!</v>
      </c>
      <c r="F22" s="25" t="str">
        <f t="shared" si="1"/>
        <v>NEJ</v>
      </c>
      <c r="G22" s="170"/>
      <c r="H22" s="84"/>
      <c r="I22" s="85"/>
      <c r="J22" s="77" t="e">
        <f t="shared" si="2"/>
        <v>#DIV/0!</v>
      </c>
      <c r="K22" s="142" t="str">
        <f t="shared" si="3"/>
        <v>NEJ</v>
      </c>
      <c r="L22" s="174"/>
      <c r="M22" s="75"/>
      <c r="N22" s="76"/>
      <c r="O22" s="76"/>
      <c r="P22" s="76"/>
      <c r="Q22" s="44" t="e">
        <f t="shared" si="13"/>
        <v>#NUM!</v>
      </c>
      <c r="R22" s="88"/>
      <c r="S22" s="25" t="e">
        <f t="shared" si="14"/>
        <v>#NUM!</v>
      </c>
      <c r="T22" s="23"/>
      <c r="U22" s="70" t="e">
        <f t="shared" si="6"/>
        <v>#DIV/0!</v>
      </c>
      <c r="W22" s="36" t="e">
        <f t="shared" si="15"/>
        <v>#NUM!</v>
      </c>
      <c r="X22" s="35" t="e">
        <f t="shared" si="16"/>
        <v>#NUM!</v>
      </c>
      <c r="Y22" s="35" t="e">
        <f t="shared" si="17"/>
        <v>#NUM!</v>
      </c>
      <c r="Z22" s="35" t="e">
        <f t="shared" si="18"/>
        <v>#NUM!</v>
      </c>
      <c r="AA22" s="35" t="e">
        <f t="shared" si="19"/>
        <v>#NUM!</v>
      </c>
      <c r="AB22" s="37" t="e">
        <f t="shared" si="20"/>
        <v>#NUM!</v>
      </c>
    </row>
    <row r="23" spans="1:28" ht="13" x14ac:dyDescent="0.3">
      <c r="A23" s="14">
        <v>16</v>
      </c>
      <c r="B23" s="92"/>
      <c r="C23" s="73"/>
      <c r="D23" s="74"/>
      <c r="E23" s="44" t="e">
        <f t="shared" si="0"/>
        <v>#DIV/0!</v>
      </c>
      <c r="F23" s="25" t="str">
        <f t="shared" si="1"/>
        <v>NEJ</v>
      </c>
      <c r="G23" s="170"/>
      <c r="H23" s="84"/>
      <c r="I23" s="85"/>
      <c r="J23" s="77" t="e">
        <f t="shared" si="2"/>
        <v>#DIV/0!</v>
      </c>
      <c r="K23" s="142" t="str">
        <f t="shared" si="3"/>
        <v>NEJ</v>
      </c>
      <c r="L23" s="174"/>
      <c r="M23" s="75"/>
      <c r="N23" s="76"/>
      <c r="O23" s="76"/>
      <c r="P23" s="76"/>
      <c r="Q23" s="44" t="e">
        <f t="shared" ref="Q23:Q37" si="21">(IF(S23="NEJ",MEDIAN(M23:P23),(MEDIAN(M23:P23)+M23)/2))</f>
        <v>#NUM!</v>
      </c>
      <c r="R23" s="88"/>
      <c r="S23" s="25" t="e">
        <f t="shared" ref="S23:S37" si="22">IF(((OR((W23="JA"),(X23="JA"),(Y23="JA"),(Z23="JA"),(AA23="JA"),(AB23="JA")))=TRUE),"JA","NEJ")</f>
        <v>#NUM!</v>
      </c>
      <c r="T23" s="23"/>
      <c r="U23" s="70" t="e">
        <f t="shared" si="6"/>
        <v>#DIV/0!</v>
      </c>
      <c r="W23" s="36" t="e">
        <f t="shared" ref="W23:W37" si="23">IF(MEDIAN(M23:P23)&gt;=8,(IF(MAX(M23:P23)-MIN(M23:P23)&gt;0.6001,"JA","NEJ")),(IF(MAX(M23:P23)-MIN(M23:P23)&gt;1.001,"JA","NEJ")))</f>
        <v>#NUM!</v>
      </c>
      <c r="X23" s="35" t="e">
        <f t="shared" ref="X23:X37" si="24">IF((IF((AND(9&lt;=MEDIAN(M23:P23),MEDIAN(M23:P23)&lt;10)=TRUE),"JA","NEJ"))="JA",(IF((SMALL(M23:P23,3)-SMALL(M23:P23,2)&gt;0.2001),"JA","NEJ")),"NEJ")</f>
        <v>#NUM!</v>
      </c>
      <c r="Y23" s="35" t="e">
        <f t="shared" ref="Y23:Y37" si="25">IF((IF((AND(8&lt;=MEDIAN(M23:P23),MEDIAN(M23:P23)&lt;8.95)=TRUE),"JA","NEJ"))="JA",(IF((SMALL(M23:P23,3)-SMALL(M23:P23,2)&gt;0.3001),"JA","NEJ")),"NEJ")</f>
        <v>#NUM!</v>
      </c>
      <c r="Z23" s="35" t="e">
        <f t="shared" ref="Z23:Z37" si="26">IF((IF((AND(7&lt;=MEDIAN(M23:P23),MEDIAN(M23:P23)&lt;7.95)=TRUE),"JA","NEJ"))="JA",(IF((SMALL(M23:P23,3)-SMALL(M23:P23,2)&gt;0.4001),"JA","NEJ")),"NEJ")</f>
        <v>#NUM!</v>
      </c>
      <c r="AA23" s="35" t="e">
        <f t="shared" ref="AA23:AA37" si="27">IF((IF((AND(6&lt;=MEDIAN(M23:P23),MEDIAN(M23:P23)&lt;6.95)=TRUE),"JA","NEJ"))="JA",(IF((SMALL(M23:P23,3)-SMALL(M23:P23,2)&gt;0.5001),"JA","NEJ")),"NEJ")</f>
        <v>#NUM!</v>
      </c>
      <c r="AB23" s="37" t="e">
        <f t="shared" ref="AB23:AB37" si="28">IF((IF((AND(0&lt;=MEDIAN(M23:P23),MEDIAN(M23:P23)&lt;6)=TRUE),"JA","NEJ"))="JA",(IF((SMALL(M23:P23,3)-SMALL(M23:P23,2)&gt;=0.6001),"JA","NEJ")),"NEJ")</f>
        <v>#NUM!</v>
      </c>
    </row>
    <row r="24" spans="1:28" ht="13" x14ac:dyDescent="0.3">
      <c r="A24" s="14">
        <v>17</v>
      </c>
      <c r="B24" s="92"/>
      <c r="C24" s="73"/>
      <c r="D24" s="74"/>
      <c r="E24" s="44" t="e">
        <f t="shared" si="0"/>
        <v>#DIV/0!</v>
      </c>
      <c r="F24" s="25" t="str">
        <f t="shared" si="1"/>
        <v>NEJ</v>
      </c>
      <c r="G24" s="170"/>
      <c r="H24" s="84"/>
      <c r="I24" s="85"/>
      <c r="J24" s="77" t="e">
        <f t="shared" si="2"/>
        <v>#DIV/0!</v>
      </c>
      <c r="K24" s="142" t="str">
        <f t="shared" si="3"/>
        <v>NEJ</v>
      </c>
      <c r="L24" s="174"/>
      <c r="M24" s="75"/>
      <c r="N24" s="76"/>
      <c r="O24" s="76"/>
      <c r="P24" s="76"/>
      <c r="Q24" s="44" t="e">
        <f t="shared" si="21"/>
        <v>#NUM!</v>
      </c>
      <c r="R24" s="88"/>
      <c r="S24" s="25" t="e">
        <f t="shared" si="22"/>
        <v>#NUM!</v>
      </c>
      <c r="T24" s="23"/>
      <c r="U24" s="70" t="e">
        <f t="shared" si="6"/>
        <v>#DIV/0!</v>
      </c>
      <c r="W24" s="36" t="e">
        <f t="shared" si="23"/>
        <v>#NUM!</v>
      </c>
      <c r="X24" s="35" t="e">
        <f t="shared" si="24"/>
        <v>#NUM!</v>
      </c>
      <c r="Y24" s="35" t="e">
        <f t="shared" si="25"/>
        <v>#NUM!</v>
      </c>
      <c r="Z24" s="35" t="e">
        <f t="shared" si="26"/>
        <v>#NUM!</v>
      </c>
      <c r="AA24" s="35" t="e">
        <f t="shared" si="27"/>
        <v>#NUM!</v>
      </c>
      <c r="AB24" s="37" t="e">
        <f t="shared" si="28"/>
        <v>#NUM!</v>
      </c>
    </row>
    <row r="25" spans="1:28" ht="13" x14ac:dyDescent="0.3">
      <c r="A25" s="14">
        <v>18</v>
      </c>
      <c r="B25" s="92"/>
      <c r="C25" s="73"/>
      <c r="D25" s="74"/>
      <c r="E25" s="44" t="e">
        <f t="shared" si="0"/>
        <v>#DIV/0!</v>
      </c>
      <c r="F25" s="25" t="str">
        <f t="shared" si="1"/>
        <v>NEJ</v>
      </c>
      <c r="G25" s="170"/>
      <c r="H25" s="84"/>
      <c r="I25" s="85"/>
      <c r="J25" s="77" t="e">
        <f t="shared" si="2"/>
        <v>#DIV/0!</v>
      </c>
      <c r="K25" s="142" t="str">
        <f t="shared" si="3"/>
        <v>NEJ</v>
      </c>
      <c r="L25" s="174"/>
      <c r="M25" s="75"/>
      <c r="N25" s="76"/>
      <c r="O25" s="76"/>
      <c r="P25" s="76"/>
      <c r="Q25" s="44" t="e">
        <f t="shared" si="21"/>
        <v>#NUM!</v>
      </c>
      <c r="R25" s="88"/>
      <c r="S25" s="25" t="e">
        <f t="shared" si="22"/>
        <v>#NUM!</v>
      </c>
      <c r="T25" s="23"/>
      <c r="U25" s="70" t="e">
        <f t="shared" si="6"/>
        <v>#DIV/0!</v>
      </c>
      <c r="W25" s="36" t="e">
        <f t="shared" si="23"/>
        <v>#NUM!</v>
      </c>
      <c r="X25" s="35" t="e">
        <f t="shared" si="24"/>
        <v>#NUM!</v>
      </c>
      <c r="Y25" s="35" t="e">
        <f t="shared" si="25"/>
        <v>#NUM!</v>
      </c>
      <c r="Z25" s="35" t="e">
        <f t="shared" si="26"/>
        <v>#NUM!</v>
      </c>
      <c r="AA25" s="35" t="e">
        <f t="shared" si="27"/>
        <v>#NUM!</v>
      </c>
      <c r="AB25" s="37" t="e">
        <f t="shared" si="28"/>
        <v>#NUM!</v>
      </c>
    </row>
    <row r="26" spans="1:28" ht="13" x14ac:dyDescent="0.3">
      <c r="A26" s="14">
        <v>19</v>
      </c>
      <c r="B26" s="92"/>
      <c r="C26" s="73"/>
      <c r="D26" s="74"/>
      <c r="E26" s="44" t="e">
        <f t="shared" si="0"/>
        <v>#DIV/0!</v>
      </c>
      <c r="F26" s="25" t="str">
        <f t="shared" si="1"/>
        <v>NEJ</v>
      </c>
      <c r="G26" s="170"/>
      <c r="H26" s="84"/>
      <c r="I26" s="85"/>
      <c r="J26" s="77" t="e">
        <f t="shared" si="2"/>
        <v>#DIV/0!</v>
      </c>
      <c r="K26" s="142" t="str">
        <f t="shared" si="3"/>
        <v>NEJ</v>
      </c>
      <c r="L26" s="174"/>
      <c r="M26" s="75"/>
      <c r="N26" s="76"/>
      <c r="O26" s="76"/>
      <c r="P26" s="76"/>
      <c r="Q26" s="44" t="e">
        <f t="shared" si="21"/>
        <v>#NUM!</v>
      </c>
      <c r="R26" s="88"/>
      <c r="S26" s="25" t="e">
        <f t="shared" si="22"/>
        <v>#NUM!</v>
      </c>
      <c r="T26" s="23"/>
      <c r="U26" s="70" t="e">
        <f t="shared" si="6"/>
        <v>#DIV/0!</v>
      </c>
      <c r="W26" s="36" t="e">
        <f t="shared" si="23"/>
        <v>#NUM!</v>
      </c>
      <c r="X26" s="35" t="e">
        <f t="shared" si="24"/>
        <v>#NUM!</v>
      </c>
      <c r="Y26" s="35" t="e">
        <f t="shared" si="25"/>
        <v>#NUM!</v>
      </c>
      <c r="Z26" s="35" t="e">
        <f t="shared" si="26"/>
        <v>#NUM!</v>
      </c>
      <c r="AA26" s="35" t="e">
        <f t="shared" si="27"/>
        <v>#NUM!</v>
      </c>
      <c r="AB26" s="37" t="e">
        <f t="shared" si="28"/>
        <v>#NUM!</v>
      </c>
    </row>
    <row r="27" spans="1:28" ht="13" x14ac:dyDescent="0.3">
      <c r="A27" s="14">
        <v>20</v>
      </c>
      <c r="B27" s="92"/>
      <c r="C27" s="73"/>
      <c r="D27" s="74"/>
      <c r="E27" s="44" t="e">
        <f t="shared" si="0"/>
        <v>#DIV/0!</v>
      </c>
      <c r="F27" s="25" t="str">
        <f t="shared" si="1"/>
        <v>NEJ</v>
      </c>
      <c r="G27" s="170"/>
      <c r="H27" s="84"/>
      <c r="I27" s="85"/>
      <c r="J27" s="77" t="e">
        <f t="shared" si="2"/>
        <v>#DIV/0!</v>
      </c>
      <c r="K27" s="142" t="str">
        <f t="shared" si="3"/>
        <v>NEJ</v>
      </c>
      <c r="L27" s="174"/>
      <c r="M27" s="75"/>
      <c r="N27" s="76"/>
      <c r="O27" s="76"/>
      <c r="P27" s="76"/>
      <c r="Q27" s="44" t="e">
        <f t="shared" si="21"/>
        <v>#NUM!</v>
      </c>
      <c r="R27" s="88"/>
      <c r="S27" s="25" t="e">
        <f t="shared" si="22"/>
        <v>#NUM!</v>
      </c>
      <c r="T27" s="23"/>
      <c r="U27" s="70" t="e">
        <f t="shared" si="6"/>
        <v>#DIV/0!</v>
      </c>
      <c r="W27" s="36" t="e">
        <f t="shared" si="23"/>
        <v>#NUM!</v>
      </c>
      <c r="X27" s="35" t="e">
        <f t="shared" si="24"/>
        <v>#NUM!</v>
      </c>
      <c r="Y27" s="35" t="e">
        <f t="shared" si="25"/>
        <v>#NUM!</v>
      </c>
      <c r="Z27" s="35" t="e">
        <f t="shared" si="26"/>
        <v>#NUM!</v>
      </c>
      <c r="AA27" s="35" t="e">
        <f t="shared" si="27"/>
        <v>#NUM!</v>
      </c>
      <c r="AB27" s="37" t="e">
        <f t="shared" si="28"/>
        <v>#NUM!</v>
      </c>
    </row>
    <row r="28" spans="1:28" ht="13" x14ac:dyDescent="0.3">
      <c r="A28" s="14">
        <v>21</v>
      </c>
      <c r="B28" s="92"/>
      <c r="C28" s="73"/>
      <c r="D28" s="74"/>
      <c r="E28" s="44" t="e">
        <f t="shared" si="0"/>
        <v>#DIV/0!</v>
      </c>
      <c r="F28" s="25" t="str">
        <f t="shared" si="1"/>
        <v>NEJ</v>
      </c>
      <c r="G28" s="170"/>
      <c r="H28" s="84"/>
      <c r="I28" s="85"/>
      <c r="J28" s="77" t="e">
        <f t="shared" si="2"/>
        <v>#DIV/0!</v>
      </c>
      <c r="K28" s="142" t="str">
        <f t="shared" si="3"/>
        <v>NEJ</v>
      </c>
      <c r="L28" s="174"/>
      <c r="M28" s="75"/>
      <c r="N28" s="76"/>
      <c r="O28" s="76"/>
      <c r="P28" s="76"/>
      <c r="Q28" s="44" t="e">
        <f t="shared" si="21"/>
        <v>#NUM!</v>
      </c>
      <c r="R28" s="88"/>
      <c r="S28" s="25" t="e">
        <f t="shared" si="22"/>
        <v>#NUM!</v>
      </c>
      <c r="T28" s="23"/>
      <c r="U28" s="70" t="e">
        <f t="shared" si="6"/>
        <v>#DIV/0!</v>
      </c>
      <c r="W28" s="36" t="e">
        <f t="shared" si="23"/>
        <v>#NUM!</v>
      </c>
      <c r="X28" s="35" t="e">
        <f t="shared" si="24"/>
        <v>#NUM!</v>
      </c>
      <c r="Y28" s="35" t="e">
        <f t="shared" si="25"/>
        <v>#NUM!</v>
      </c>
      <c r="Z28" s="35" t="e">
        <f t="shared" si="26"/>
        <v>#NUM!</v>
      </c>
      <c r="AA28" s="35" t="e">
        <f t="shared" si="27"/>
        <v>#NUM!</v>
      </c>
      <c r="AB28" s="37" t="e">
        <f t="shared" si="28"/>
        <v>#NUM!</v>
      </c>
    </row>
    <row r="29" spans="1:28" ht="13" x14ac:dyDescent="0.3">
      <c r="A29" s="14">
        <v>22</v>
      </c>
      <c r="B29" s="92"/>
      <c r="C29" s="73"/>
      <c r="D29" s="74"/>
      <c r="E29" s="44" t="e">
        <f t="shared" si="0"/>
        <v>#DIV/0!</v>
      </c>
      <c r="F29" s="25" t="str">
        <f t="shared" si="1"/>
        <v>NEJ</v>
      </c>
      <c r="G29" s="170"/>
      <c r="H29" s="84"/>
      <c r="I29" s="85"/>
      <c r="J29" s="77" t="e">
        <f t="shared" si="2"/>
        <v>#DIV/0!</v>
      </c>
      <c r="K29" s="142" t="str">
        <f t="shared" si="3"/>
        <v>NEJ</v>
      </c>
      <c r="L29" s="174"/>
      <c r="M29" s="75"/>
      <c r="N29" s="76"/>
      <c r="O29" s="76"/>
      <c r="P29" s="76"/>
      <c r="Q29" s="44" t="e">
        <f t="shared" si="21"/>
        <v>#NUM!</v>
      </c>
      <c r="R29" s="88"/>
      <c r="S29" s="25" t="e">
        <f t="shared" si="22"/>
        <v>#NUM!</v>
      </c>
      <c r="T29" s="23"/>
      <c r="U29" s="70" t="e">
        <f t="shared" si="6"/>
        <v>#DIV/0!</v>
      </c>
      <c r="W29" s="36" t="e">
        <f t="shared" si="23"/>
        <v>#NUM!</v>
      </c>
      <c r="X29" s="35" t="e">
        <f t="shared" si="24"/>
        <v>#NUM!</v>
      </c>
      <c r="Y29" s="35" t="e">
        <f t="shared" si="25"/>
        <v>#NUM!</v>
      </c>
      <c r="Z29" s="35" t="e">
        <f t="shared" si="26"/>
        <v>#NUM!</v>
      </c>
      <c r="AA29" s="35" t="e">
        <f t="shared" si="27"/>
        <v>#NUM!</v>
      </c>
      <c r="AB29" s="37" t="e">
        <f t="shared" si="28"/>
        <v>#NUM!</v>
      </c>
    </row>
    <row r="30" spans="1:28" ht="13" x14ac:dyDescent="0.3">
      <c r="A30" s="14">
        <v>23</v>
      </c>
      <c r="B30" s="92"/>
      <c r="C30" s="73"/>
      <c r="D30" s="74"/>
      <c r="E30" s="44" t="e">
        <f t="shared" si="0"/>
        <v>#DIV/0!</v>
      </c>
      <c r="F30" s="25" t="str">
        <f t="shared" si="1"/>
        <v>NEJ</v>
      </c>
      <c r="G30" s="170"/>
      <c r="H30" s="84"/>
      <c r="I30" s="85"/>
      <c r="J30" s="77" t="e">
        <f t="shared" si="2"/>
        <v>#DIV/0!</v>
      </c>
      <c r="K30" s="142" t="str">
        <f t="shared" si="3"/>
        <v>NEJ</v>
      </c>
      <c r="L30" s="174"/>
      <c r="M30" s="75"/>
      <c r="N30" s="76"/>
      <c r="O30" s="76"/>
      <c r="P30" s="76"/>
      <c r="Q30" s="44" t="e">
        <f t="shared" si="21"/>
        <v>#NUM!</v>
      </c>
      <c r="R30" s="88"/>
      <c r="S30" s="25" t="e">
        <f t="shared" si="22"/>
        <v>#NUM!</v>
      </c>
      <c r="T30" s="23"/>
      <c r="U30" s="70" t="e">
        <f t="shared" si="6"/>
        <v>#DIV/0!</v>
      </c>
      <c r="W30" s="36" t="e">
        <f t="shared" si="23"/>
        <v>#NUM!</v>
      </c>
      <c r="X30" s="35" t="e">
        <f t="shared" si="24"/>
        <v>#NUM!</v>
      </c>
      <c r="Y30" s="35" t="e">
        <f t="shared" si="25"/>
        <v>#NUM!</v>
      </c>
      <c r="Z30" s="35" t="e">
        <f t="shared" si="26"/>
        <v>#NUM!</v>
      </c>
      <c r="AA30" s="35" t="e">
        <f t="shared" si="27"/>
        <v>#NUM!</v>
      </c>
      <c r="AB30" s="37" t="e">
        <f t="shared" si="28"/>
        <v>#NUM!</v>
      </c>
    </row>
    <row r="31" spans="1:28" ht="13" x14ac:dyDescent="0.3">
      <c r="A31" s="14">
        <v>24</v>
      </c>
      <c r="B31" s="92"/>
      <c r="C31" s="73"/>
      <c r="D31" s="74"/>
      <c r="E31" s="44" t="e">
        <f t="shared" si="0"/>
        <v>#DIV/0!</v>
      </c>
      <c r="F31" s="25" t="str">
        <f t="shared" si="1"/>
        <v>NEJ</v>
      </c>
      <c r="G31" s="170"/>
      <c r="H31" s="84"/>
      <c r="I31" s="85"/>
      <c r="J31" s="77" t="e">
        <f t="shared" si="2"/>
        <v>#DIV/0!</v>
      </c>
      <c r="K31" s="142" t="str">
        <f t="shared" si="3"/>
        <v>NEJ</v>
      </c>
      <c r="L31" s="174"/>
      <c r="M31" s="75"/>
      <c r="N31" s="76"/>
      <c r="O31" s="76"/>
      <c r="P31" s="76"/>
      <c r="Q31" s="44" t="e">
        <f t="shared" si="21"/>
        <v>#NUM!</v>
      </c>
      <c r="R31" s="88"/>
      <c r="S31" s="25" t="e">
        <f t="shared" si="22"/>
        <v>#NUM!</v>
      </c>
      <c r="T31" s="23"/>
      <c r="U31" s="70" t="e">
        <f t="shared" si="6"/>
        <v>#DIV/0!</v>
      </c>
      <c r="W31" s="36" t="e">
        <f t="shared" si="23"/>
        <v>#NUM!</v>
      </c>
      <c r="X31" s="35" t="e">
        <f t="shared" si="24"/>
        <v>#NUM!</v>
      </c>
      <c r="Y31" s="35" t="e">
        <f t="shared" si="25"/>
        <v>#NUM!</v>
      </c>
      <c r="Z31" s="35" t="e">
        <f t="shared" si="26"/>
        <v>#NUM!</v>
      </c>
      <c r="AA31" s="35" t="e">
        <f t="shared" si="27"/>
        <v>#NUM!</v>
      </c>
      <c r="AB31" s="37" t="e">
        <f t="shared" si="28"/>
        <v>#NUM!</v>
      </c>
    </row>
    <row r="32" spans="1:28" ht="13" x14ac:dyDescent="0.3">
      <c r="A32" s="14">
        <v>25</v>
      </c>
      <c r="B32" s="92"/>
      <c r="C32" s="73"/>
      <c r="D32" s="74"/>
      <c r="E32" s="44" t="e">
        <f t="shared" si="0"/>
        <v>#DIV/0!</v>
      </c>
      <c r="F32" s="25" t="str">
        <f t="shared" si="1"/>
        <v>NEJ</v>
      </c>
      <c r="G32" s="170"/>
      <c r="H32" s="84"/>
      <c r="I32" s="85"/>
      <c r="J32" s="77" t="e">
        <f t="shared" si="2"/>
        <v>#DIV/0!</v>
      </c>
      <c r="K32" s="142" t="str">
        <f t="shared" si="3"/>
        <v>NEJ</v>
      </c>
      <c r="L32" s="174"/>
      <c r="M32" s="75"/>
      <c r="N32" s="76"/>
      <c r="O32" s="76"/>
      <c r="P32" s="76"/>
      <c r="Q32" s="44" t="e">
        <f t="shared" si="21"/>
        <v>#NUM!</v>
      </c>
      <c r="R32" s="88"/>
      <c r="S32" s="25" t="e">
        <f t="shared" si="22"/>
        <v>#NUM!</v>
      </c>
      <c r="T32" s="23"/>
      <c r="U32" s="70" t="e">
        <f t="shared" si="6"/>
        <v>#DIV/0!</v>
      </c>
      <c r="W32" s="36" t="e">
        <f t="shared" si="23"/>
        <v>#NUM!</v>
      </c>
      <c r="X32" s="35" t="e">
        <f t="shared" si="24"/>
        <v>#NUM!</v>
      </c>
      <c r="Y32" s="35" t="e">
        <f t="shared" si="25"/>
        <v>#NUM!</v>
      </c>
      <c r="Z32" s="35" t="e">
        <f t="shared" si="26"/>
        <v>#NUM!</v>
      </c>
      <c r="AA32" s="35" t="e">
        <f t="shared" si="27"/>
        <v>#NUM!</v>
      </c>
      <c r="AB32" s="37" t="e">
        <f t="shared" si="28"/>
        <v>#NUM!</v>
      </c>
    </row>
    <row r="33" spans="1:28" ht="13" x14ac:dyDescent="0.3">
      <c r="A33" s="14">
        <v>26</v>
      </c>
      <c r="B33" s="92"/>
      <c r="C33" s="73"/>
      <c r="D33" s="74"/>
      <c r="E33" s="44" t="e">
        <f t="shared" si="0"/>
        <v>#DIV/0!</v>
      </c>
      <c r="F33" s="25" t="str">
        <f t="shared" si="1"/>
        <v>NEJ</v>
      </c>
      <c r="G33" s="170"/>
      <c r="H33" s="84"/>
      <c r="I33" s="85"/>
      <c r="J33" s="77" t="e">
        <f t="shared" si="2"/>
        <v>#DIV/0!</v>
      </c>
      <c r="K33" s="142" t="str">
        <f t="shared" si="3"/>
        <v>NEJ</v>
      </c>
      <c r="L33" s="174"/>
      <c r="M33" s="75"/>
      <c r="N33" s="76"/>
      <c r="O33" s="76"/>
      <c r="P33" s="76"/>
      <c r="Q33" s="44" t="e">
        <f t="shared" si="21"/>
        <v>#NUM!</v>
      </c>
      <c r="R33" s="88"/>
      <c r="S33" s="25" t="e">
        <f t="shared" si="22"/>
        <v>#NUM!</v>
      </c>
      <c r="T33" s="23"/>
      <c r="U33" s="70" t="e">
        <f t="shared" si="6"/>
        <v>#DIV/0!</v>
      </c>
      <c r="W33" s="36" t="e">
        <f t="shared" si="23"/>
        <v>#NUM!</v>
      </c>
      <c r="X33" s="35" t="e">
        <f t="shared" si="24"/>
        <v>#NUM!</v>
      </c>
      <c r="Y33" s="35" t="e">
        <f t="shared" si="25"/>
        <v>#NUM!</v>
      </c>
      <c r="Z33" s="35" t="e">
        <f t="shared" si="26"/>
        <v>#NUM!</v>
      </c>
      <c r="AA33" s="35" t="e">
        <f t="shared" si="27"/>
        <v>#NUM!</v>
      </c>
      <c r="AB33" s="37" t="e">
        <f t="shared" si="28"/>
        <v>#NUM!</v>
      </c>
    </row>
    <row r="34" spans="1:28" ht="13" x14ac:dyDescent="0.3">
      <c r="A34" s="14">
        <v>27</v>
      </c>
      <c r="B34" s="92"/>
      <c r="C34" s="73"/>
      <c r="D34" s="74"/>
      <c r="E34" s="44" t="e">
        <f t="shared" si="0"/>
        <v>#DIV/0!</v>
      </c>
      <c r="F34" s="25" t="str">
        <f t="shared" si="1"/>
        <v>NEJ</v>
      </c>
      <c r="G34" s="170"/>
      <c r="H34" s="84"/>
      <c r="I34" s="85"/>
      <c r="J34" s="77" t="e">
        <f t="shared" si="2"/>
        <v>#DIV/0!</v>
      </c>
      <c r="K34" s="142" t="str">
        <f t="shared" si="3"/>
        <v>NEJ</v>
      </c>
      <c r="L34" s="174"/>
      <c r="M34" s="75"/>
      <c r="N34" s="76"/>
      <c r="O34" s="76"/>
      <c r="P34" s="76"/>
      <c r="Q34" s="44" t="e">
        <f t="shared" si="21"/>
        <v>#NUM!</v>
      </c>
      <c r="R34" s="88"/>
      <c r="S34" s="25" t="e">
        <f t="shared" si="22"/>
        <v>#NUM!</v>
      </c>
      <c r="T34" s="23"/>
      <c r="U34" s="70" t="e">
        <f t="shared" si="6"/>
        <v>#DIV/0!</v>
      </c>
      <c r="W34" s="36" t="e">
        <f t="shared" si="23"/>
        <v>#NUM!</v>
      </c>
      <c r="X34" s="35" t="e">
        <f t="shared" si="24"/>
        <v>#NUM!</v>
      </c>
      <c r="Y34" s="35" t="e">
        <f t="shared" si="25"/>
        <v>#NUM!</v>
      </c>
      <c r="Z34" s="35" t="e">
        <f t="shared" si="26"/>
        <v>#NUM!</v>
      </c>
      <c r="AA34" s="35" t="e">
        <f t="shared" si="27"/>
        <v>#NUM!</v>
      </c>
      <c r="AB34" s="37" t="e">
        <f t="shared" si="28"/>
        <v>#NUM!</v>
      </c>
    </row>
    <row r="35" spans="1:28" ht="13" x14ac:dyDescent="0.3">
      <c r="A35" s="14">
        <v>28</v>
      </c>
      <c r="B35" s="92"/>
      <c r="C35" s="73"/>
      <c r="D35" s="74"/>
      <c r="E35" s="44" t="e">
        <f t="shared" si="0"/>
        <v>#DIV/0!</v>
      </c>
      <c r="F35" s="25" t="str">
        <f t="shared" si="1"/>
        <v>NEJ</v>
      </c>
      <c r="G35" s="170"/>
      <c r="H35" s="84"/>
      <c r="I35" s="85"/>
      <c r="J35" s="77" t="e">
        <f t="shared" si="2"/>
        <v>#DIV/0!</v>
      </c>
      <c r="K35" s="142" t="str">
        <f t="shared" si="3"/>
        <v>NEJ</v>
      </c>
      <c r="L35" s="174"/>
      <c r="M35" s="75"/>
      <c r="N35" s="76"/>
      <c r="O35" s="76"/>
      <c r="P35" s="76"/>
      <c r="Q35" s="44" t="e">
        <f t="shared" si="21"/>
        <v>#NUM!</v>
      </c>
      <c r="R35" s="88"/>
      <c r="S35" s="25" t="e">
        <f t="shared" si="22"/>
        <v>#NUM!</v>
      </c>
      <c r="T35" s="23"/>
      <c r="U35" s="70" t="e">
        <f t="shared" si="6"/>
        <v>#DIV/0!</v>
      </c>
      <c r="W35" s="36" t="e">
        <f t="shared" si="23"/>
        <v>#NUM!</v>
      </c>
      <c r="X35" s="35" t="e">
        <f t="shared" si="24"/>
        <v>#NUM!</v>
      </c>
      <c r="Y35" s="35" t="e">
        <f t="shared" si="25"/>
        <v>#NUM!</v>
      </c>
      <c r="Z35" s="35" t="e">
        <f t="shared" si="26"/>
        <v>#NUM!</v>
      </c>
      <c r="AA35" s="35" t="e">
        <f t="shared" si="27"/>
        <v>#NUM!</v>
      </c>
      <c r="AB35" s="37" t="e">
        <f t="shared" si="28"/>
        <v>#NUM!</v>
      </c>
    </row>
    <row r="36" spans="1:28" ht="13" x14ac:dyDescent="0.3">
      <c r="A36" s="14">
        <v>29</v>
      </c>
      <c r="B36" s="92"/>
      <c r="C36" s="73"/>
      <c r="D36" s="74"/>
      <c r="E36" s="44" t="e">
        <f t="shared" si="0"/>
        <v>#DIV/0!</v>
      </c>
      <c r="F36" s="25" t="str">
        <f t="shared" si="1"/>
        <v>NEJ</v>
      </c>
      <c r="G36" s="170"/>
      <c r="H36" s="84"/>
      <c r="I36" s="85"/>
      <c r="J36" s="77" t="e">
        <f t="shared" si="2"/>
        <v>#DIV/0!</v>
      </c>
      <c r="K36" s="142" t="str">
        <f t="shared" si="3"/>
        <v>NEJ</v>
      </c>
      <c r="L36" s="174"/>
      <c r="M36" s="75"/>
      <c r="N36" s="76"/>
      <c r="O36" s="76"/>
      <c r="P36" s="76"/>
      <c r="Q36" s="44" t="e">
        <f t="shared" si="21"/>
        <v>#NUM!</v>
      </c>
      <c r="R36" s="88"/>
      <c r="S36" s="25" t="e">
        <f t="shared" si="22"/>
        <v>#NUM!</v>
      </c>
      <c r="T36" s="23"/>
      <c r="U36" s="70" t="e">
        <f t="shared" si="6"/>
        <v>#DIV/0!</v>
      </c>
      <c r="W36" s="36" t="e">
        <f t="shared" si="23"/>
        <v>#NUM!</v>
      </c>
      <c r="X36" s="35" t="e">
        <f t="shared" si="24"/>
        <v>#NUM!</v>
      </c>
      <c r="Y36" s="35" t="e">
        <f t="shared" si="25"/>
        <v>#NUM!</v>
      </c>
      <c r="Z36" s="35" t="e">
        <f t="shared" si="26"/>
        <v>#NUM!</v>
      </c>
      <c r="AA36" s="35" t="e">
        <f t="shared" si="27"/>
        <v>#NUM!</v>
      </c>
      <c r="AB36" s="37" t="e">
        <f t="shared" si="28"/>
        <v>#NUM!</v>
      </c>
    </row>
    <row r="37" spans="1:28" ht="13.5" thickBot="1" x14ac:dyDescent="0.35">
      <c r="A37" s="14">
        <v>30</v>
      </c>
      <c r="B37" s="92"/>
      <c r="C37" s="73"/>
      <c r="D37" s="74"/>
      <c r="E37" s="44" t="e">
        <f t="shared" si="0"/>
        <v>#DIV/0!</v>
      </c>
      <c r="F37" s="25" t="str">
        <f t="shared" si="1"/>
        <v>NEJ</v>
      </c>
      <c r="G37" s="171"/>
      <c r="H37" s="143"/>
      <c r="I37" s="144"/>
      <c r="J37" s="77" t="e">
        <f t="shared" si="2"/>
        <v>#DIV/0!</v>
      </c>
      <c r="K37" s="145" t="str">
        <f t="shared" si="3"/>
        <v>NEJ</v>
      </c>
      <c r="L37" s="175"/>
      <c r="M37" s="75"/>
      <c r="N37" s="76"/>
      <c r="O37" s="76"/>
      <c r="P37" s="76"/>
      <c r="Q37" s="44" t="e">
        <f t="shared" si="21"/>
        <v>#NUM!</v>
      </c>
      <c r="R37" s="88"/>
      <c r="S37" s="25" t="e">
        <f t="shared" si="22"/>
        <v>#NUM!</v>
      </c>
      <c r="T37" s="23"/>
      <c r="U37" s="176" t="e">
        <f t="shared" si="6"/>
        <v>#DIV/0!</v>
      </c>
      <c r="W37" s="177" t="e">
        <f t="shared" si="23"/>
        <v>#NUM!</v>
      </c>
      <c r="X37" s="178" t="e">
        <f t="shared" si="24"/>
        <v>#NUM!</v>
      </c>
      <c r="Y37" s="178" t="e">
        <f t="shared" si="25"/>
        <v>#NUM!</v>
      </c>
      <c r="Z37" s="178" t="e">
        <f t="shared" si="26"/>
        <v>#NUM!</v>
      </c>
      <c r="AA37" s="178" t="e">
        <f t="shared" si="27"/>
        <v>#NUM!</v>
      </c>
      <c r="AB37" s="179" t="e">
        <f t="shared" si="28"/>
        <v>#NUM!</v>
      </c>
    </row>
    <row r="38" spans="1:28" x14ac:dyDescent="0.25">
      <c r="A38" s="216"/>
      <c r="B38" s="217"/>
      <c r="C38" s="129"/>
      <c r="D38" s="134"/>
      <c r="E38" s="134"/>
      <c r="F38" s="134"/>
      <c r="G38" s="134"/>
      <c r="H38" s="2"/>
      <c r="I38" s="2"/>
      <c r="J38" s="2"/>
      <c r="K38" s="62"/>
      <c r="M38" s="1"/>
      <c r="N38" s="2"/>
      <c r="O38" s="2"/>
      <c r="P38" s="2"/>
      <c r="Q38" s="47"/>
      <c r="R38" s="2"/>
      <c r="S38" s="62"/>
    </row>
    <row r="39" spans="1:28" x14ac:dyDescent="0.25">
      <c r="A39" s="202"/>
      <c r="B39" s="203"/>
      <c r="C39" s="3"/>
      <c r="K39" s="16"/>
      <c r="M39" s="3"/>
      <c r="N39" s="190"/>
      <c r="O39" s="190"/>
      <c r="P39" s="190"/>
      <c r="Q39" s="190"/>
      <c r="R39" s="190"/>
      <c r="S39" s="193"/>
    </row>
    <row r="40" spans="1:28" ht="15" customHeight="1" x14ac:dyDescent="0.3">
      <c r="A40" s="188" t="s">
        <v>14</v>
      </c>
      <c r="B40" s="189"/>
      <c r="C40" s="3"/>
      <c r="D40" s="126"/>
      <c r="E40" s="126"/>
      <c r="F40" s="126"/>
      <c r="G40" s="126"/>
      <c r="H40" s="126"/>
      <c r="I40" s="126"/>
      <c r="J40" s="126"/>
      <c r="K40" s="127"/>
      <c r="M40" s="3"/>
      <c r="N40" s="191"/>
      <c r="O40" s="191"/>
      <c r="P40" s="191"/>
      <c r="Q40" s="191"/>
      <c r="R40" s="191"/>
      <c r="S40" s="195"/>
      <c r="T40" s="15"/>
      <c r="U40" s="15"/>
    </row>
    <row r="41" spans="1:28" x14ac:dyDescent="0.25">
      <c r="A41" s="230">
        <f>Fristående!A41</f>
        <v>0</v>
      </c>
      <c r="B41" s="231"/>
      <c r="C41" s="116" t="s">
        <v>64</v>
      </c>
      <c r="D41" s="133" t="s">
        <v>0</v>
      </c>
      <c r="E41" s="133"/>
      <c r="F41" s="133"/>
      <c r="G41" s="133"/>
      <c r="H41" s="133"/>
      <c r="I41" s="133"/>
      <c r="J41" s="133"/>
      <c r="K41" s="128"/>
      <c r="M41" s="116" t="s">
        <v>57</v>
      </c>
      <c r="N41" s="226" t="s">
        <v>0</v>
      </c>
      <c r="O41" s="226"/>
      <c r="P41" s="226"/>
      <c r="Q41" s="226"/>
      <c r="R41" s="226"/>
      <c r="S41" s="201"/>
    </row>
    <row r="42" spans="1:28" ht="13" x14ac:dyDescent="0.3">
      <c r="A42" s="188"/>
      <c r="B42" s="189"/>
      <c r="C42" s="3"/>
      <c r="K42" s="16"/>
      <c r="M42" s="3"/>
      <c r="N42" s="15"/>
      <c r="S42" s="16"/>
      <c r="T42" s="21"/>
      <c r="U42" s="21"/>
      <c r="W42" s="57"/>
      <c r="X42" s="57"/>
      <c r="Y42" s="57"/>
      <c r="Z42" s="57"/>
      <c r="AA42" s="57"/>
      <c r="AB42" s="57"/>
    </row>
    <row r="43" spans="1:28" ht="13" x14ac:dyDescent="0.3">
      <c r="A43" s="188" t="s">
        <v>19</v>
      </c>
      <c r="B43" s="189"/>
      <c r="C43" s="3"/>
      <c r="K43" s="16"/>
      <c r="M43" s="3"/>
      <c r="N43" s="236"/>
      <c r="O43" s="236"/>
      <c r="P43" s="236"/>
      <c r="Q43" s="236"/>
      <c r="R43" s="236"/>
      <c r="S43" s="237"/>
      <c r="T43" s="15"/>
      <c r="U43" s="15"/>
      <c r="W43" s="57"/>
      <c r="X43" s="57"/>
      <c r="Y43" s="57"/>
      <c r="Z43" s="57"/>
      <c r="AA43" s="57"/>
      <c r="AB43" s="57"/>
    </row>
    <row r="44" spans="1:28" x14ac:dyDescent="0.25">
      <c r="A44" s="230">
        <f>Fristående!A44</f>
        <v>0</v>
      </c>
      <c r="B44" s="231"/>
      <c r="C44" s="3"/>
      <c r="D44" s="126"/>
      <c r="E44" s="126"/>
      <c r="F44" s="126"/>
      <c r="G44" s="126"/>
      <c r="H44" s="126"/>
      <c r="I44" s="126"/>
      <c r="J44" s="126"/>
      <c r="K44" s="127"/>
      <c r="M44" s="3"/>
      <c r="N44" s="238"/>
      <c r="O44" s="238"/>
      <c r="P44" s="238"/>
      <c r="Q44" s="238"/>
      <c r="R44" s="238"/>
      <c r="S44" s="239"/>
    </row>
    <row r="45" spans="1:28" x14ac:dyDescent="0.25">
      <c r="A45" s="202"/>
      <c r="B45" s="203"/>
      <c r="C45" s="116" t="s">
        <v>76</v>
      </c>
      <c r="D45" s="133" t="s">
        <v>0</v>
      </c>
      <c r="E45" s="133"/>
      <c r="F45" s="133"/>
      <c r="G45" s="133"/>
      <c r="H45" s="133"/>
      <c r="I45" s="133"/>
      <c r="J45" s="133"/>
      <c r="K45" s="128"/>
      <c r="M45" s="116" t="s">
        <v>58</v>
      </c>
      <c r="N45" s="180" t="s">
        <v>0</v>
      </c>
      <c r="O45" s="204"/>
      <c r="P45" s="204"/>
      <c r="Q45" s="204"/>
      <c r="R45" s="204"/>
      <c r="S45" s="205"/>
      <c r="T45" s="21"/>
      <c r="U45" s="21"/>
    </row>
    <row r="46" spans="1:28" ht="13.5" thickBot="1" x14ac:dyDescent="0.35">
      <c r="A46" s="188" t="s">
        <v>15</v>
      </c>
      <c r="B46" s="189"/>
      <c r="C46" s="18"/>
      <c r="D46" s="5"/>
      <c r="E46" s="5"/>
      <c r="F46" s="5"/>
      <c r="G46" s="5"/>
      <c r="H46" s="5"/>
      <c r="I46" s="5"/>
      <c r="J46" s="5"/>
      <c r="K46" s="19"/>
      <c r="M46" s="3"/>
      <c r="N46" s="15"/>
      <c r="S46" s="16"/>
      <c r="T46" s="15"/>
      <c r="U46" s="15"/>
    </row>
    <row r="47" spans="1:28" x14ac:dyDescent="0.25">
      <c r="A47" s="192"/>
      <c r="B47" s="193"/>
      <c r="C47" s="15"/>
      <c r="D47" s="15"/>
      <c r="E47" s="15"/>
      <c r="F47" s="15"/>
      <c r="I47" s="15"/>
      <c r="J47" s="15"/>
      <c r="K47" s="15"/>
      <c r="L47" s="15"/>
      <c r="M47" s="3"/>
      <c r="N47" s="236"/>
      <c r="O47" s="236"/>
      <c r="P47" s="236"/>
      <c r="Q47" s="236"/>
      <c r="R47" s="236"/>
      <c r="S47" s="237"/>
    </row>
    <row r="48" spans="1:28" x14ac:dyDescent="0.25">
      <c r="A48" s="194"/>
      <c r="B48" s="195"/>
      <c r="C48" s="21"/>
      <c r="D48" s="21"/>
      <c r="E48" s="21"/>
      <c r="F48" s="21"/>
      <c r="H48" s="21"/>
      <c r="I48" s="21"/>
      <c r="J48" s="21"/>
      <c r="K48" s="21"/>
      <c r="L48" s="21"/>
      <c r="M48" s="3"/>
      <c r="N48" s="238"/>
      <c r="O48" s="238"/>
      <c r="P48" s="238"/>
      <c r="Q48" s="238"/>
      <c r="R48" s="238"/>
      <c r="S48" s="239"/>
      <c r="T48" s="21"/>
      <c r="U48" s="21"/>
    </row>
    <row r="49" spans="1:21" x14ac:dyDescent="0.25">
      <c r="A49" s="240" t="str">
        <f>Fristående!A49</f>
        <v>Namn</v>
      </c>
      <c r="B49" s="20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16" t="s">
        <v>61</v>
      </c>
      <c r="N49" s="180" t="s">
        <v>0</v>
      </c>
      <c r="O49" s="204"/>
      <c r="P49" s="204"/>
      <c r="Q49" s="204"/>
      <c r="R49" s="204"/>
      <c r="S49" s="205"/>
      <c r="T49" s="15"/>
      <c r="U49" s="15"/>
    </row>
    <row r="50" spans="1:21" x14ac:dyDescent="0.25">
      <c r="A50" s="211"/>
      <c r="B50" s="212"/>
      <c r="G50" s="83"/>
      <c r="M50" s="3"/>
      <c r="S50" s="16"/>
    </row>
    <row r="51" spans="1:21" ht="13" x14ac:dyDescent="0.3">
      <c r="A51" s="188" t="s">
        <v>16</v>
      </c>
      <c r="B51" s="189"/>
      <c r="G51" s="57"/>
      <c r="M51" s="3"/>
      <c r="N51" s="236"/>
      <c r="O51" s="236"/>
      <c r="P51" s="236"/>
      <c r="Q51" s="236"/>
      <c r="R51" s="236"/>
      <c r="S51" s="237"/>
      <c r="T51" s="21"/>
      <c r="U51" s="21"/>
    </row>
    <row r="52" spans="1:21" x14ac:dyDescent="0.25">
      <c r="A52" s="192"/>
      <c r="B52" s="193"/>
      <c r="M52" s="3"/>
      <c r="N52" s="238"/>
      <c r="O52" s="238"/>
      <c r="P52" s="238"/>
      <c r="Q52" s="238"/>
      <c r="R52" s="238"/>
      <c r="S52" s="239"/>
      <c r="T52" s="21"/>
      <c r="U52" s="21"/>
    </row>
    <row r="53" spans="1:21" x14ac:dyDescent="0.25">
      <c r="A53" s="194"/>
      <c r="B53" s="195"/>
      <c r="M53" s="116" t="s">
        <v>62</v>
      </c>
      <c r="N53" s="180" t="s">
        <v>0</v>
      </c>
      <c r="O53" s="204"/>
      <c r="P53" s="204"/>
      <c r="Q53" s="204"/>
      <c r="R53" s="204"/>
      <c r="S53" s="205"/>
      <c r="T53" s="21"/>
      <c r="U53" s="21"/>
    </row>
    <row r="54" spans="1:21" ht="13" thickBot="1" x14ac:dyDescent="0.3">
      <c r="A54" s="234" t="str">
        <f>Fristående!A54</f>
        <v>Namn</v>
      </c>
      <c r="B54" s="235"/>
      <c r="G54" s="15"/>
      <c r="M54" s="18"/>
      <c r="N54" s="5"/>
      <c r="O54" s="5"/>
      <c r="P54" s="5"/>
      <c r="Q54" s="66"/>
      <c r="R54" s="86"/>
      <c r="S54" s="87"/>
      <c r="T54" s="21"/>
      <c r="U54" s="21"/>
    </row>
    <row r="55" spans="1:21" ht="13" x14ac:dyDescent="0.3">
      <c r="B55" s="20"/>
      <c r="F55" s="21"/>
      <c r="G55" s="20"/>
      <c r="Q55" s="52"/>
      <c r="R55" s="21"/>
      <c r="S55" s="21"/>
      <c r="T55" s="21"/>
      <c r="U55" s="21"/>
    </row>
    <row r="56" spans="1:21" ht="13" x14ac:dyDescent="0.3">
      <c r="B56" s="20"/>
      <c r="F56" s="21"/>
      <c r="G56" s="20"/>
      <c r="Q56" s="52"/>
      <c r="R56" s="21"/>
      <c r="S56" s="21"/>
      <c r="T56" s="21"/>
      <c r="U56" s="21"/>
    </row>
    <row r="57" spans="1:21" ht="13" x14ac:dyDescent="0.3">
      <c r="B57" s="20"/>
      <c r="F57" s="21"/>
      <c r="G57" s="20"/>
      <c r="Q57" s="52"/>
      <c r="R57" s="21"/>
      <c r="S57" s="21"/>
      <c r="T57" s="21"/>
      <c r="U57" s="21"/>
    </row>
    <row r="58" spans="1:21" ht="13" x14ac:dyDescent="0.3">
      <c r="B58" s="20"/>
      <c r="F58" s="21"/>
      <c r="G58" s="20"/>
      <c r="Q58" s="52"/>
      <c r="R58" s="21"/>
      <c r="S58" s="21"/>
      <c r="T58" s="21"/>
      <c r="U58" s="21"/>
    </row>
    <row r="59" spans="1:21" ht="13" x14ac:dyDescent="0.3">
      <c r="B59" s="20"/>
      <c r="F59" s="21"/>
      <c r="G59" s="20"/>
      <c r="Q59" s="52"/>
      <c r="R59" s="21"/>
      <c r="S59" s="21"/>
      <c r="T59" s="21"/>
      <c r="U59" s="21"/>
    </row>
    <row r="60" spans="1:21" ht="13" x14ac:dyDescent="0.3">
      <c r="B60" s="20"/>
      <c r="F60" s="21"/>
      <c r="G60" s="20"/>
      <c r="Q60" s="52"/>
      <c r="R60" s="21"/>
      <c r="S60" s="21"/>
      <c r="T60" s="21"/>
      <c r="U60" s="21"/>
    </row>
    <row r="61" spans="1:21" ht="13" x14ac:dyDescent="0.3">
      <c r="B61" s="20"/>
      <c r="F61" s="21"/>
      <c r="G61" s="20"/>
      <c r="Q61" s="52"/>
      <c r="R61" s="21"/>
      <c r="S61" s="21"/>
      <c r="T61" s="21"/>
      <c r="U61" s="21"/>
    </row>
    <row r="62" spans="1:21" ht="13" x14ac:dyDescent="0.3">
      <c r="B62" s="20"/>
      <c r="F62" s="21"/>
      <c r="G62" s="20"/>
      <c r="Q62" s="52"/>
      <c r="R62" s="21"/>
      <c r="S62" s="21"/>
      <c r="T62" s="21"/>
      <c r="U62" s="21"/>
    </row>
    <row r="63" spans="1:21" ht="13" x14ac:dyDescent="0.3">
      <c r="B63" s="20"/>
      <c r="F63" s="21"/>
      <c r="G63" s="20"/>
      <c r="Q63" s="52"/>
      <c r="R63" s="21"/>
      <c r="S63" s="21"/>
      <c r="T63" s="21"/>
      <c r="U63" s="21"/>
    </row>
    <row r="64" spans="1:21" ht="13" x14ac:dyDescent="0.3">
      <c r="B64" s="20"/>
      <c r="F64" s="21"/>
      <c r="G64" s="20"/>
      <c r="Q64" s="52"/>
      <c r="R64" s="21"/>
      <c r="S64" s="21"/>
      <c r="T64" s="21"/>
      <c r="U64" s="21"/>
    </row>
    <row r="65" spans="2:21" ht="13" x14ac:dyDescent="0.3">
      <c r="B65" s="20"/>
      <c r="F65" s="21"/>
      <c r="G65" s="20"/>
      <c r="Q65" s="52"/>
      <c r="R65" s="21"/>
      <c r="S65" s="21"/>
      <c r="T65" s="21"/>
      <c r="U65" s="21"/>
    </row>
    <row r="66" spans="2:21" ht="13" x14ac:dyDescent="0.3">
      <c r="B66" s="20"/>
      <c r="F66" s="21"/>
      <c r="G66" s="20"/>
      <c r="Q66" s="52"/>
      <c r="R66" s="21"/>
      <c r="S66" s="21"/>
      <c r="T66" s="21"/>
      <c r="U66" s="21"/>
    </row>
    <row r="67" spans="2:21" ht="13" x14ac:dyDescent="0.3">
      <c r="B67" s="20"/>
      <c r="F67" s="21"/>
      <c r="G67" s="20"/>
      <c r="Q67" s="52"/>
      <c r="R67" s="21"/>
      <c r="S67" s="21"/>
      <c r="T67" s="21"/>
      <c r="U67" s="21"/>
    </row>
    <row r="68" spans="2:21" ht="13" x14ac:dyDescent="0.3">
      <c r="B68" s="20"/>
      <c r="F68" s="21"/>
      <c r="G68" s="20"/>
      <c r="Q68" s="52"/>
      <c r="R68" s="21"/>
      <c r="S68" s="21"/>
      <c r="T68" s="21"/>
      <c r="U68" s="21"/>
    </row>
    <row r="69" spans="2:21" ht="13" x14ac:dyDescent="0.3">
      <c r="B69" s="20"/>
      <c r="F69" s="21"/>
      <c r="G69" s="20"/>
      <c r="Q69" s="52"/>
      <c r="R69" s="21"/>
      <c r="S69" s="21"/>
      <c r="T69" s="21"/>
      <c r="U69" s="21"/>
    </row>
    <row r="70" spans="2:21" ht="13" x14ac:dyDescent="0.3">
      <c r="B70" s="20"/>
      <c r="F70" s="21"/>
      <c r="G70" s="20"/>
      <c r="Q70" s="52"/>
      <c r="R70" s="21"/>
      <c r="S70" s="21"/>
      <c r="T70" s="21"/>
      <c r="U70" s="21"/>
    </row>
    <row r="71" spans="2:21" ht="13" x14ac:dyDescent="0.3">
      <c r="B71" s="20"/>
      <c r="F71" s="21"/>
      <c r="G71" s="20"/>
      <c r="Q71" s="52"/>
      <c r="R71" s="21"/>
      <c r="S71" s="21"/>
      <c r="T71" s="21"/>
      <c r="U71" s="21"/>
    </row>
    <row r="72" spans="2:21" ht="13" x14ac:dyDescent="0.3">
      <c r="B72" s="20"/>
      <c r="F72" s="21"/>
      <c r="G72" s="20"/>
      <c r="Q72" s="52"/>
      <c r="R72" s="21"/>
      <c r="S72" s="21"/>
      <c r="T72" s="21"/>
      <c r="U72" s="21"/>
    </row>
    <row r="73" spans="2:21" x14ac:dyDescent="0.25">
      <c r="F73" s="21"/>
    </row>
    <row r="74" spans="2:21" x14ac:dyDescent="0.25">
      <c r="F74" s="21"/>
    </row>
    <row r="75" spans="2:21" x14ac:dyDescent="0.25">
      <c r="F75" s="21"/>
    </row>
    <row r="76" spans="2:21" x14ac:dyDescent="0.25">
      <c r="F76" s="21"/>
    </row>
  </sheetData>
  <sheetProtection algorithmName="SHA-512" hashValue="DWc2Ix6/s3SQoY/DBxAsbYIJUUgbKRsfkTXPBK8PGkUl93x7gJepRXRt/F0LLMHz+Ga4zSQetGqCKTiwAr3KUg==" saltValue="Ec4u43qyb7ycCg0lbnd/Dw==" spinCount="100000" sheet="1" formatColumns="0" formatRows="0" selectLockedCells="1"/>
  <mergeCells count="33">
    <mergeCell ref="N53:S53"/>
    <mergeCell ref="A51:B51"/>
    <mergeCell ref="N51:S52"/>
    <mergeCell ref="A52:B53"/>
    <mergeCell ref="A54:B54"/>
    <mergeCell ref="P1:U1"/>
    <mergeCell ref="B2:J2"/>
    <mergeCell ref="P2:U2"/>
    <mergeCell ref="A5:A6"/>
    <mergeCell ref="M5:S5"/>
    <mergeCell ref="U5:U6"/>
    <mergeCell ref="H5:K5"/>
    <mergeCell ref="C5:F5"/>
    <mergeCell ref="A44:B44"/>
    <mergeCell ref="A45:B45"/>
    <mergeCell ref="W5:AB5"/>
    <mergeCell ref="X6:AB6"/>
    <mergeCell ref="A38:B38"/>
    <mergeCell ref="A39:B39"/>
    <mergeCell ref="N39:S40"/>
    <mergeCell ref="A40:B40"/>
    <mergeCell ref="N43:S44"/>
    <mergeCell ref="N45:S45"/>
    <mergeCell ref="A41:B41"/>
    <mergeCell ref="A42:B42"/>
    <mergeCell ref="N41:S41"/>
    <mergeCell ref="A43:B43"/>
    <mergeCell ref="A50:B50"/>
    <mergeCell ref="A46:B46"/>
    <mergeCell ref="A49:B49"/>
    <mergeCell ref="A47:B48"/>
    <mergeCell ref="N47:S48"/>
    <mergeCell ref="N49:S49"/>
  </mergeCells>
  <phoneticPr fontId="5" type="noConversion"/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38"/>
  <sheetViews>
    <sheetView workbookViewId="0">
      <selection activeCell="A2" sqref="A2:F2"/>
    </sheetView>
  </sheetViews>
  <sheetFormatPr defaultColWidth="11.453125" defaultRowHeight="15.5" x14ac:dyDescent="0.35"/>
  <cols>
    <col min="1" max="1" width="3.1796875" style="26" customWidth="1"/>
    <col min="2" max="2" width="23.81640625" style="26" customWidth="1"/>
    <col min="3" max="3" width="1" style="26" customWidth="1"/>
    <col min="4" max="4" width="6.1796875" style="26" customWidth="1"/>
    <col min="5" max="5" width="6" style="26" customWidth="1"/>
    <col min="6" max="6" width="5.7265625" style="26" customWidth="1"/>
    <col min="7" max="7" width="4.7265625" style="26" customWidth="1"/>
    <col min="8" max="8" width="8.7265625" style="26" customWidth="1"/>
    <col min="9" max="9" width="1.1796875" style="26" customWidth="1"/>
    <col min="10" max="10" width="4.7265625" style="26" customWidth="1"/>
    <col min="11" max="12" width="5.7265625" style="26" customWidth="1"/>
    <col min="13" max="13" width="4.7265625" style="26" customWidth="1"/>
    <col min="14" max="14" width="8.7265625" style="26" customWidth="1"/>
    <col min="15" max="15" width="1.1796875" style="26" customWidth="1"/>
    <col min="16" max="16" width="4.7265625" style="26" customWidth="1"/>
    <col min="17" max="18" width="5.7265625" style="26" customWidth="1"/>
    <col min="19" max="19" width="4.7265625" style="26" customWidth="1"/>
    <col min="20" max="20" width="8.7265625" style="26" customWidth="1"/>
    <col min="21" max="21" width="1.1796875" style="26" customWidth="1"/>
    <col min="22" max="22" width="8.7265625" style="26" customWidth="1"/>
    <col min="23" max="23" width="11.453125" style="26" customWidth="1"/>
    <col min="24" max="16384" width="11.453125" style="26"/>
  </cols>
  <sheetData>
    <row r="1" spans="1:22" ht="48" customHeight="1" thickBot="1" x14ac:dyDescent="0.45">
      <c r="A1" s="241" t="s">
        <v>12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 ht="16" thickBot="1" x14ac:dyDescent="0.4">
      <c r="A2" s="227" t="str">
        <f>Fristående!P1</f>
        <v xml:space="preserve">Tävling: </v>
      </c>
      <c r="B2" s="228"/>
      <c r="C2" s="228"/>
      <c r="D2" s="228"/>
      <c r="E2" s="228"/>
      <c r="F2" s="229"/>
      <c r="O2" s="27"/>
      <c r="P2" s="27"/>
      <c r="Q2" s="27"/>
      <c r="R2" s="27"/>
      <c r="S2" s="27"/>
      <c r="T2" s="27"/>
      <c r="U2" s="27"/>
      <c r="V2" s="27"/>
    </row>
    <row r="3" spans="1:22" ht="16" customHeight="1" thickBot="1" x14ac:dyDescent="0.4">
      <c r="A3" s="227" t="str">
        <f>Fristående!P2</f>
        <v>Datum:</v>
      </c>
      <c r="B3" s="228"/>
      <c r="C3" s="228"/>
      <c r="D3" s="228"/>
      <c r="E3" s="228"/>
      <c r="F3" s="229"/>
      <c r="G3" s="83"/>
      <c r="H3" s="83"/>
      <c r="I3" s="83"/>
      <c r="J3" s="83"/>
      <c r="K3" s="83"/>
      <c r="L3" s="83"/>
      <c r="M3" s="83"/>
      <c r="N3" s="83"/>
      <c r="O3" s="28"/>
      <c r="P3" s="154"/>
      <c r="Q3" s="154"/>
      <c r="R3" s="154"/>
      <c r="S3" s="154"/>
      <c r="T3" s="154"/>
      <c r="U3" s="28"/>
      <c r="V3" s="28"/>
    </row>
    <row r="4" spans="1:22" ht="9.75" customHeight="1" thickBot="1" x14ac:dyDescent="0.4">
      <c r="A4" s="8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" customHeight="1" x14ac:dyDescent="0.35">
      <c r="A5" s="244" t="s">
        <v>22</v>
      </c>
      <c r="B5" s="242" t="s">
        <v>24</v>
      </c>
      <c r="C5" s="104"/>
      <c r="D5" s="213" t="s">
        <v>4</v>
      </c>
      <c r="E5" s="214"/>
      <c r="F5" s="214" t="s">
        <v>4</v>
      </c>
      <c r="G5" s="214"/>
      <c r="H5" s="215"/>
      <c r="I5" s="28"/>
      <c r="J5" s="246" t="s">
        <v>5</v>
      </c>
      <c r="K5" s="214"/>
      <c r="L5" s="214"/>
      <c r="M5" s="214"/>
      <c r="N5" s="215"/>
      <c r="O5" s="28"/>
      <c r="P5" s="213" t="s">
        <v>23</v>
      </c>
      <c r="Q5" s="247"/>
      <c r="R5" s="247"/>
      <c r="S5" s="247"/>
      <c r="T5" s="248"/>
      <c r="U5" s="29"/>
      <c r="V5" s="224" t="s">
        <v>12</v>
      </c>
    </row>
    <row r="6" spans="1:22" ht="15.75" customHeight="1" thickBot="1" x14ac:dyDescent="0.4">
      <c r="A6" s="245"/>
      <c r="B6" s="243"/>
      <c r="C6" s="104"/>
      <c r="D6" s="122" t="s">
        <v>6</v>
      </c>
      <c r="E6" s="123" t="s">
        <v>59</v>
      </c>
      <c r="F6" s="123" t="s">
        <v>60</v>
      </c>
      <c r="G6" s="94" t="s">
        <v>34</v>
      </c>
      <c r="H6" s="95" t="s">
        <v>11</v>
      </c>
      <c r="I6" s="29"/>
      <c r="J6" s="122" t="s">
        <v>59</v>
      </c>
      <c r="K6" s="123" t="s">
        <v>60</v>
      </c>
      <c r="L6" s="123" t="s">
        <v>6</v>
      </c>
      <c r="M6" s="94" t="s">
        <v>34</v>
      </c>
      <c r="N6" s="95" t="s">
        <v>11</v>
      </c>
      <c r="O6" s="29"/>
      <c r="P6" s="122" t="s">
        <v>59</v>
      </c>
      <c r="Q6" s="123" t="s">
        <v>60</v>
      </c>
      <c r="R6" s="123" t="s">
        <v>6</v>
      </c>
      <c r="S6" s="94" t="s">
        <v>34</v>
      </c>
      <c r="T6" s="95" t="s">
        <v>11</v>
      </c>
      <c r="U6" s="29"/>
      <c r="V6" s="225"/>
    </row>
    <row r="7" spans="1:22" ht="15.75" customHeight="1" x14ac:dyDescent="0.35">
      <c r="A7" s="79"/>
      <c r="B7" s="105"/>
      <c r="C7" s="93"/>
      <c r="D7" s="97"/>
      <c r="E7" s="98"/>
      <c r="F7" s="98"/>
      <c r="G7" s="98"/>
      <c r="H7" s="99"/>
      <c r="I7" s="30"/>
      <c r="J7" s="97"/>
      <c r="K7" s="98"/>
      <c r="L7" s="98"/>
      <c r="M7" s="98"/>
      <c r="N7" s="99"/>
      <c r="O7" s="30"/>
      <c r="P7" s="97"/>
      <c r="Q7" s="98"/>
      <c r="R7" s="98"/>
      <c r="S7" s="98"/>
      <c r="T7" s="99"/>
      <c r="U7" s="56"/>
      <c r="V7" s="90"/>
    </row>
    <row r="8" spans="1:22" x14ac:dyDescent="0.35">
      <c r="A8" s="80">
        <v>1</v>
      </c>
      <c r="B8" s="110">
        <f>Fristående!B8</f>
        <v>0</v>
      </c>
      <c r="C8" s="68"/>
      <c r="D8" s="100" t="e">
        <f>Fristående!E8</f>
        <v>#DIV/0!</v>
      </c>
      <c r="E8" s="96" t="e">
        <f>Fristående!J8</f>
        <v>#DIV/0!</v>
      </c>
      <c r="F8" s="96" t="e">
        <f>Fristående!Q8</f>
        <v>#NUM!</v>
      </c>
      <c r="G8" s="102">
        <f>Fristående!R8</f>
        <v>0</v>
      </c>
      <c r="H8" s="101" t="e">
        <f>Fristående!U8</f>
        <v>#DIV/0!</v>
      </c>
      <c r="I8" s="31"/>
      <c r="J8" s="100" t="e">
        <f>Tumbling!J8</f>
        <v>#DIV/0!</v>
      </c>
      <c r="K8" s="96" t="e">
        <f>Tumbling!Q8</f>
        <v>#NUM!</v>
      </c>
      <c r="L8" s="96" t="e">
        <f>Tumbling!E8</f>
        <v>#DIV/0!</v>
      </c>
      <c r="M8" s="102">
        <f>Tumbling!R8</f>
        <v>0</v>
      </c>
      <c r="N8" s="101" t="e">
        <f>Tumbling!U8</f>
        <v>#DIV/0!</v>
      </c>
      <c r="O8" s="31"/>
      <c r="P8" s="100" t="e">
        <f>Trampett!J8</f>
        <v>#DIV/0!</v>
      </c>
      <c r="Q8" s="96" t="e">
        <f>Trampett!Q8</f>
        <v>#NUM!</v>
      </c>
      <c r="R8" s="96" t="e">
        <f>Trampett!E8</f>
        <v>#DIV/0!</v>
      </c>
      <c r="S8" s="102">
        <f>Trampett!R8</f>
        <v>0</v>
      </c>
      <c r="T8" s="101" t="e">
        <f>Trampett!U8</f>
        <v>#DIV/0!</v>
      </c>
      <c r="U8" s="31"/>
      <c r="V8" s="91" t="e">
        <f t="shared" ref="V8:V20" si="0">SUM(H8+N8+T8)</f>
        <v>#DIV/0!</v>
      </c>
    </row>
    <row r="9" spans="1:22" x14ac:dyDescent="0.35">
      <c r="A9" s="80">
        <v>2</v>
      </c>
      <c r="B9" s="110">
        <f>Fristående!B9</f>
        <v>0</v>
      </c>
      <c r="C9" s="68"/>
      <c r="D9" s="100" t="e">
        <f>Fristående!E9</f>
        <v>#DIV/0!</v>
      </c>
      <c r="E9" s="96" t="e">
        <f>Fristående!J9</f>
        <v>#DIV/0!</v>
      </c>
      <c r="F9" s="96" t="e">
        <f>Fristående!Q9</f>
        <v>#NUM!</v>
      </c>
      <c r="G9" s="102">
        <f>Fristående!R9</f>
        <v>0</v>
      </c>
      <c r="H9" s="101" t="e">
        <f>Fristående!U9</f>
        <v>#DIV/0!</v>
      </c>
      <c r="I9" s="31"/>
      <c r="J9" s="100" t="e">
        <f>Tumbling!J9</f>
        <v>#DIV/0!</v>
      </c>
      <c r="K9" s="96" t="e">
        <f>Tumbling!Q9</f>
        <v>#NUM!</v>
      </c>
      <c r="L9" s="96" t="e">
        <f>Tumbling!E9</f>
        <v>#DIV/0!</v>
      </c>
      <c r="M9" s="102">
        <f>Tumbling!R9</f>
        <v>0</v>
      </c>
      <c r="N9" s="101" t="e">
        <f>Tumbling!U9</f>
        <v>#DIV/0!</v>
      </c>
      <c r="O9" s="31"/>
      <c r="P9" s="100" t="e">
        <f>Trampett!J9</f>
        <v>#DIV/0!</v>
      </c>
      <c r="Q9" s="96" t="e">
        <f>Trampett!Q9</f>
        <v>#NUM!</v>
      </c>
      <c r="R9" s="96" t="e">
        <f>Trampett!E9</f>
        <v>#DIV/0!</v>
      </c>
      <c r="S9" s="102">
        <f>Trampett!R9</f>
        <v>0</v>
      </c>
      <c r="T9" s="101" t="e">
        <f>Trampett!U9</f>
        <v>#DIV/0!</v>
      </c>
      <c r="U9" s="31"/>
      <c r="V9" s="91" t="e">
        <f t="shared" si="0"/>
        <v>#DIV/0!</v>
      </c>
    </row>
    <row r="10" spans="1:22" x14ac:dyDescent="0.35">
      <c r="A10" s="80">
        <v>3</v>
      </c>
      <c r="B10" s="110">
        <f>Fristående!B10</f>
        <v>0</v>
      </c>
      <c r="C10" s="68"/>
      <c r="D10" s="100" t="e">
        <f>Fristående!E10</f>
        <v>#DIV/0!</v>
      </c>
      <c r="E10" s="96" t="e">
        <f>Fristående!J10</f>
        <v>#DIV/0!</v>
      </c>
      <c r="F10" s="96" t="e">
        <f>Fristående!Q10</f>
        <v>#NUM!</v>
      </c>
      <c r="G10" s="102">
        <f>Fristående!R10</f>
        <v>0</v>
      </c>
      <c r="H10" s="101" t="e">
        <f>Fristående!U10</f>
        <v>#DIV/0!</v>
      </c>
      <c r="I10" s="31"/>
      <c r="J10" s="100" t="e">
        <f>Tumbling!J10</f>
        <v>#DIV/0!</v>
      </c>
      <c r="K10" s="96" t="e">
        <f>Tumbling!Q10</f>
        <v>#NUM!</v>
      </c>
      <c r="L10" s="96" t="e">
        <f>Tumbling!E10</f>
        <v>#DIV/0!</v>
      </c>
      <c r="M10" s="102">
        <f>Tumbling!R10</f>
        <v>0</v>
      </c>
      <c r="N10" s="101" t="e">
        <f>Tumbling!U10</f>
        <v>#DIV/0!</v>
      </c>
      <c r="O10" s="31"/>
      <c r="P10" s="100" t="e">
        <f>Trampett!J10</f>
        <v>#DIV/0!</v>
      </c>
      <c r="Q10" s="96" t="e">
        <f>Trampett!Q10</f>
        <v>#NUM!</v>
      </c>
      <c r="R10" s="96" t="e">
        <f>Trampett!E10</f>
        <v>#DIV/0!</v>
      </c>
      <c r="S10" s="102">
        <f>Trampett!R10</f>
        <v>0</v>
      </c>
      <c r="T10" s="101" t="e">
        <f>Trampett!U10</f>
        <v>#DIV/0!</v>
      </c>
      <c r="U10" s="31"/>
      <c r="V10" s="91" t="e">
        <f t="shared" si="0"/>
        <v>#DIV/0!</v>
      </c>
    </row>
    <row r="11" spans="1:22" x14ac:dyDescent="0.35">
      <c r="A11" s="80">
        <v>4</v>
      </c>
      <c r="B11" s="110">
        <f>Fristående!B11</f>
        <v>0</v>
      </c>
      <c r="C11" s="68"/>
      <c r="D11" s="100" t="e">
        <f>Fristående!E11</f>
        <v>#DIV/0!</v>
      </c>
      <c r="E11" s="96" t="e">
        <f>Fristående!J11</f>
        <v>#DIV/0!</v>
      </c>
      <c r="F11" s="96" t="e">
        <f>Fristående!Q11</f>
        <v>#NUM!</v>
      </c>
      <c r="G11" s="102">
        <f>Fristående!R11</f>
        <v>0</v>
      </c>
      <c r="H11" s="101" t="e">
        <f>Fristående!U11</f>
        <v>#DIV/0!</v>
      </c>
      <c r="I11" s="31"/>
      <c r="J11" s="100" t="e">
        <f>Tumbling!J11</f>
        <v>#DIV/0!</v>
      </c>
      <c r="K11" s="96" t="e">
        <f>Tumbling!Q11</f>
        <v>#NUM!</v>
      </c>
      <c r="L11" s="96" t="e">
        <f>Tumbling!E11</f>
        <v>#DIV/0!</v>
      </c>
      <c r="M11" s="102">
        <f>Tumbling!R11</f>
        <v>0</v>
      </c>
      <c r="N11" s="101" t="e">
        <f>Tumbling!U11</f>
        <v>#DIV/0!</v>
      </c>
      <c r="O11" s="31"/>
      <c r="P11" s="100" t="e">
        <f>Trampett!J11</f>
        <v>#DIV/0!</v>
      </c>
      <c r="Q11" s="96" t="e">
        <f>Trampett!Q11</f>
        <v>#NUM!</v>
      </c>
      <c r="R11" s="96" t="e">
        <f>Trampett!E11</f>
        <v>#DIV/0!</v>
      </c>
      <c r="S11" s="102">
        <f>Trampett!R11</f>
        <v>0</v>
      </c>
      <c r="T11" s="101" t="e">
        <f>Trampett!U11</f>
        <v>#DIV/0!</v>
      </c>
      <c r="U11" s="31"/>
      <c r="V11" s="91" t="e">
        <f t="shared" si="0"/>
        <v>#DIV/0!</v>
      </c>
    </row>
    <row r="12" spans="1:22" x14ac:dyDescent="0.35">
      <c r="A12" s="80">
        <v>5</v>
      </c>
      <c r="B12" s="110">
        <f>Fristående!B12</f>
        <v>0</v>
      </c>
      <c r="C12" s="68"/>
      <c r="D12" s="100" t="e">
        <f>Fristående!E12</f>
        <v>#DIV/0!</v>
      </c>
      <c r="E12" s="96" t="e">
        <f>Fristående!J12</f>
        <v>#DIV/0!</v>
      </c>
      <c r="F12" s="96" t="e">
        <f>Fristående!Q12</f>
        <v>#NUM!</v>
      </c>
      <c r="G12" s="102">
        <f>Fristående!R12</f>
        <v>0</v>
      </c>
      <c r="H12" s="101" t="e">
        <f>Fristående!U12</f>
        <v>#DIV/0!</v>
      </c>
      <c r="I12" s="31"/>
      <c r="J12" s="100" t="e">
        <f>Tumbling!J12</f>
        <v>#DIV/0!</v>
      </c>
      <c r="K12" s="96" t="e">
        <f>Tumbling!Q12</f>
        <v>#NUM!</v>
      </c>
      <c r="L12" s="96" t="e">
        <f>Tumbling!E12</f>
        <v>#DIV/0!</v>
      </c>
      <c r="M12" s="102">
        <f>Tumbling!R12</f>
        <v>0</v>
      </c>
      <c r="N12" s="101" t="e">
        <f>Tumbling!U12</f>
        <v>#DIV/0!</v>
      </c>
      <c r="O12" s="31"/>
      <c r="P12" s="100" t="e">
        <f>Trampett!J12</f>
        <v>#DIV/0!</v>
      </c>
      <c r="Q12" s="96" t="e">
        <f>Trampett!Q12</f>
        <v>#NUM!</v>
      </c>
      <c r="R12" s="96" t="e">
        <f>Trampett!E12</f>
        <v>#DIV/0!</v>
      </c>
      <c r="S12" s="102">
        <f>Trampett!R12</f>
        <v>0</v>
      </c>
      <c r="T12" s="101" t="e">
        <f>Trampett!U12</f>
        <v>#DIV/0!</v>
      </c>
      <c r="U12" s="31"/>
      <c r="V12" s="91" t="e">
        <f t="shared" si="0"/>
        <v>#DIV/0!</v>
      </c>
    </row>
    <row r="13" spans="1:22" x14ac:dyDescent="0.35">
      <c r="A13" s="80">
        <v>6</v>
      </c>
      <c r="B13" s="110">
        <f>Fristående!B13</f>
        <v>0</v>
      </c>
      <c r="C13" s="68"/>
      <c r="D13" s="100" t="e">
        <f>Fristående!E13</f>
        <v>#DIV/0!</v>
      </c>
      <c r="E13" s="96" t="e">
        <f>Fristående!J13</f>
        <v>#DIV/0!</v>
      </c>
      <c r="F13" s="96" t="e">
        <f>Fristående!Q13</f>
        <v>#NUM!</v>
      </c>
      <c r="G13" s="102">
        <f>Fristående!R13</f>
        <v>0</v>
      </c>
      <c r="H13" s="101" t="e">
        <f>Fristående!U13</f>
        <v>#DIV/0!</v>
      </c>
      <c r="I13" s="31"/>
      <c r="J13" s="100" t="e">
        <f>Tumbling!J13</f>
        <v>#DIV/0!</v>
      </c>
      <c r="K13" s="96" t="e">
        <f>Tumbling!Q13</f>
        <v>#NUM!</v>
      </c>
      <c r="L13" s="96" t="e">
        <f>Tumbling!E13</f>
        <v>#DIV/0!</v>
      </c>
      <c r="M13" s="102">
        <f>Tumbling!R13</f>
        <v>0</v>
      </c>
      <c r="N13" s="101" t="e">
        <f>Tumbling!U13</f>
        <v>#DIV/0!</v>
      </c>
      <c r="O13" s="31"/>
      <c r="P13" s="100" t="e">
        <f>Trampett!J13</f>
        <v>#DIV/0!</v>
      </c>
      <c r="Q13" s="96" t="e">
        <f>Trampett!Q13</f>
        <v>#NUM!</v>
      </c>
      <c r="R13" s="96" t="e">
        <f>Trampett!E13</f>
        <v>#DIV/0!</v>
      </c>
      <c r="S13" s="102">
        <f>Trampett!R13</f>
        <v>0</v>
      </c>
      <c r="T13" s="101" t="e">
        <f>Trampett!U13</f>
        <v>#DIV/0!</v>
      </c>
      <c r="U13" s="31"/>
      <c r="V13" s="91" t="e">
        <f t="shared" si="0"/>
        <v>#DIV/0!</v>
      </c>
    </row>
    <row r="14" spans="1:22" x14ac:dyDescent="0.35">
      <c r="A14" s="80">
        <v>7</v>
      </c>
      <c r="B14" s="110">
        <f>Fristående!B14</f>
        <v>0</v>
      </c>
      <c r="C14" s="68"/>
      <c r="D14" s="100" t="e">
        <f>Fristående!E14</f>
        <v>#DIV/0!</v>
      </c>
      <c r="E14" s="96" t="e">
        <f>Fristående!J14</f>
        <v>#DIV/0!</v>
      </c>
      <c r="F14" s="96" t="e">
        <f>Fristående!Q14</f>
        <v>#NUM!</v>
      </c>
      <c r="G14" s="102">
        <f>Fristående!R14</f>
        <v>0</v>
      </c>
      <c r="H14" s="101" t="e">
        <f>Fristående!U14</f>
        <v>#DIV/0!</v>
      </c>
      <c r="I14" s="31"/>
      <c r="J14" s="100" t="e">
        <f>Tumbling!J14</f>
        <v>#DIV/0!</v>
      </c>
      <c r="K14" s="96" t="e">
        <f>Tumbling!Q14</f>
        <v>#NUM!</v>
      </c>
      <c r="L14" s="96" t="e">
        <f>Tumbling!E14</f>
        <v>#DIV/0!</v>
      </c>
      <c r="M14" s="102">
        <f>Tumbling!R14</f>
        <v>0</v>
      </c>
      <c r="N14" s="101" t="e">
        <f>Tumbling!U14</f>
        <v>#DIV/0!</v>
      </c>
      <c r="O14" s="31"/>
      <c r="P14" s="100" t="e">
        <f>Trampett!J14</f>
        <v>#DIV/0!</v>
      </c>
      <c r="Q14" s="96" t="e">
        <f>Trampett!Q14</f>
        <v>#NUM!</v>
      </c>
      <c r="R14" s="96" t="e">
        <f>Trampett!E14</f>
        <v>#DIV/0!</v>
      </c>
      <c r="S14" s="102">
        <f>Trampett!R14</f>
        <v>0</v>
      </c>
      <c r="T14" s="101" t="e">
        <f>Trampett!U14</f>
        <v>#DIV/0!</v>
      </c>
      <c r="U14" s="31"/>
      <c r="V14" s="91" t="e">
        <f t="shared" si="0"/>
        <v>#DIV/0!</v>
      </c>
    </row>
    <row r="15" spans="1:22" x14ac:dyDescent="0.35">
      <c r="A15" s="80">
        <v>8</v>
      </c>
      <c r="B15" s="110">
        <f>Fristående!B15</f>
        <v>0</v>
      </c>
      <c r="C15" s="68"/>
      <c r="D15" s="100" t="e">
        <f>Fristående!E15</f>
        <v>#DIV/0!</v>
      </c>
      <c r="E15" s="96" t="e">
        <f>Fristående!J15</f>
        <v>#DIV/0!</v>
      </c>
      <c r="F15" s="96" t="e">
        <f>Fristående!Q15</f>
        <v>#NUM!</v>
      </c>
      <c r="G15" s="102">
        <f>Fristående!R15</f>
        <v>0</v>
      </c>
      <c r="H15" s="101" t="e">
        <f>Fristående!U15</f>
        <v>#DIV/0!</v>
      </c>
      <c r="I15" s="31"/>
      <c r="J15" s="100" t="e">
        <f>Tumbling!J15</f>
        <v>#DIV/0!</v>
      </c>
      <c r="K15" s="96" t="e">
        <f>Tumbling!Q15</f>
        <v>#NUM!</v>
      </c>
      <c r="L15" s="96" t="e">
        <f>Tumbling!E15</f>
        <v>#DIV/0!</v>
      </c>
      <c r="M15" s="102">
        <f>Tumbling!R15</f>
        <v>0</v>
      </c>
      <c r="N15" s="101" t="e">
        <f>Tumbling!U15</f>
        <v>#DIV/0!</v>
      </c>
      <c r="O15" s="31"/>
      <c r="P15" s="100" t="e">
        <f>Trampett!J15</f>
        <v>#DIV/0!</v>
      </c>
      <c r="Q15" s="96" t="e">
        <f>Trampett!Q15</f>
        <v>#NUM!</v>
      </c>
      <c r="R15" s="96" t="e">
        <f>Trampett!E15</f>
        <v>#DIV/0!</v>
      </c>
      <c r="S15" s="102">
        <f>Trampett!R15</f>
        <v>0</v>
      </c>
      <c r="T15" s="101" t="e">
        <f>Trampett!U15</f>
        <v>#DIV/0!</v>
      </c>
      <c r="U15" s="31"/>
      <c r="V15" s="91" t="e">
        <f t="shared" si="0"/>
        <v>#DIV/0!</v>
      </c>
    </row>
    <row r="16" spans="1:22" x14ac:dyDescent="0.35">
      <c r="A16" s="80">
        <v>9</v>
      </c>
      <c r="B16" s="110">
        <f>Fristående!B16</f>
        <v>0</v>
      </c>
      <c r="C16" s="68"/>
      <c r="D16" s="100" t="e">
        <f>Fristående!E16</f>
        <v>#DIV/0!</v>
      </c>
      <c r="E16" s="96" t="e">
        <f>Fristående!J16</f>
        <v>#DIV/0!</v>
      </c>
      <c r="F16" s="96" t="e">
        <f>Fristående!Q16</f>
        <v>#NUM!</v>
      </c>
      <c r="G16" s="102">
        <f>Fristående!R16</f>
        <v>0</v>
      </c>
      <c r="H16" s="101" t="e">
        <f>Fristående!U16</f>
        <v>#DIV/0!</v>
      </c>
      <c r="I16" s="31"/>
      <c r="J16" s="100" t="e">
        <f>Tumbling!J16</f>
        <v>#DIV/0!</v>
      </c>
      <c r="K16" s="96" t="e">
        <f>Tumbling!Q16</f>
        <v>#NUM!</v>
      </c>
      <c r="L16" s="96" t="e">
        <f>Tumbling!E16</f>
        <v>#DIV/0!</v>
      </c>
      <c r="M16" s="102">
        <f>Tumbling!R16</f>
        <v>0</v>
      </c>
      <c r="N16" s="101" t="e">
        <f>Tumbling!U16</f>
        <v>#DIV/0!</v>
      </c>
      <c r="O16" s="31"/>
      <c r="P16" s="100" t="e">
        <f>Trampett!J16</f>
        <v>#DIV/0!</v>
      </c>
      <c r="Q16" s="96" t="e">
        <f>Trampett!Q16</f>
        <v>#NUM!</v>
      </c>
      <c r="R16" s="96" t="e">
        <f>Trampett!E16</f>
        <v>#DIV/0!</v>
      </c>
      <c r="S16" s="102">
        <f>Trampett!R16</f>
        <v>0</v>
      </c>
      <c r="T16" s="101" t="e">
        <f>Trampett!U16</f>
        <v>#DIV/0!</v>
      </c>
      <c r="U16" s="31"/>
      <c r="V16" s="91" t="e">
        <f t="shared" si="0"/>
        <v>#DIV/0!</v>
      </c>
    </row>
    <row r="17" spans="1:22" x14ac:dyDescent="0.35">
      <c r="A17" s="80">
        <v>10</v>
      </c>
      <c r="B17" s="110">
        <f>Fristående!B17</f>
        <v>0</v>
      </c>
      <c r="C17" s="68"/>
      <c r="D17" s="100" t="e">
        <f>Fristående!E17</f>
        <v>#DIV/0!</v>
      </c>
      <c r="E17" s="96" t="e">
        <f>Fristående!J17</f>
        <v>#DIV/0!</v>
      </c>
      <c r="F17" s="96" t="e">
        <f>Fristående!Q17</f>
        <v>#NUM!</v>
      </c>
      <c r="G17" s="102">
        <f>Fristående!R17</f>
        <v>0</v>
      </c>
      <c r="H17" s="101" t="e">
        <f>Fristående!U17</f>
        <v>#DIV/0!</v>
      </c>
      <c r="I17" s="31"/>
      <c r="J17" s="100" t="e">
        <f>Tumbling!J17</f>
        <v>#DIV/0!</v>
      </c>
      <c r="K17" s="96" t="e">
        <f>Tumbling!Q17</f>
        <v>#NUM!</v>
      </c>
      <c r="L17" s="96" t="e">
        <f>Tumbling!E17</f>
        <v>#DIV/0!</v>
      </c>
      <c r="M17" s="102">
        <f>Tumbling!R17</f>
        <v>0</v>
      </c>
      <c r="N17" s="101" t="e">
        <f>Tumbling!U17</f>
        <v>#DIV/0!</v>
      </c>
      <c r="O17" s="31"/>
      <c r="P17" s="100" t="e">
        <f>Trampett!J17</f>
        <v>#DIV/0!</v>
      </c>
      <c r="Q17" s="96" t="e">
        <f>Trampett!Q17</f>
        <v>#NUM!</v>
      </c>
      <c r="R17" s="96" t="e">
        <f>Trampett!E17</f>
        <v>#DIV/0!</v>
      </c>
      <c r="S17" s="102">
        <f>Trampett!R17</f>
        <v>0</v>
      </c>
      <c r="T17" s="101" t="e">
        <f>Trampett!U17</f>
        <v>#DIV/0!</v>
      </c>
      <c r="U17" s="31"/>
      <c r="V17" s="91" t="e">
        <f t="shared" si="0"/>
        <v>#DIV/0!</v>
      </c>
    </row>
    <row r="18" spans="1:22" x14ac:dyDescent="0.35">
      <c r="A18" s="80">
        <v>11</v>
      </c>
      <c r="B18" s="110">
        <f>Fristående!B18</f>
        <v>0</v>
      </c>
      <c r="C18" s="68"/>
      <c r="D18" s="100" t="e">
        <f>Fristående!E18</f>
        <v>#DIV/0!</v>
      </c>
      <c r="E18" s="96" t="e">
        <f>Fristående!J18</f>
        <v>#DIV/0!</v>
      </c>
      <c r="F18" s="96" t="e">
        <f>Fristående!Q18</f>
        <v>#NUM!</v>
      </c>
      <c r="G18" s="102">
        <f>Fristående!R18</f>
        <v>0</v>
      </c>
      <c r="H18" s="101" t="e">
        <f>Fristående!U18</f>
        <v>#DIV/0!</v>
      </c>
      <c r="I18" s="31"/>
      <c r="J18" s="100" t="e">
        <f>Tumbling!J18</f>
        <v>#DIV/0!</v>
      </c>
      <c r="K18" s="96" t="e">
        <f>Tumbling!Q18</f>
        <v>#NUM!</v>
      </c>
      <c r="L18" s="96" t="e">
        <f>Tumbling!E18</f>
        <v>#DIV/0!</v>
      </c>
      <c r="M18" s="102">
        <f>Tumbling!R18</f>
        <v>0</v>
      </c>
      <c r="N18" s="101" t="e">
        <f>Tumbling!U18</f>
        <v>#DIV/0!</v>
      </c>
      <c r="O18" s="31"/>
      <c r="P18" s="100" t="e">
        <f>Trampett!J18</f>
        <v>#DIV/0!</v>
      </c>
      <c r="Q18" s="96" t="e">
        <f>Trampett!Q18</f>
        <v>#NUM!</v>
      </c>
      <c r="R18" s="96" t="e">
        <f>Trampett!E18</f>
        <v>#DIV/0!</v>
      </c>
      <c r="S18" s="102">
        <f>Trampett!R18</f>
        <v>0</v>
      </c>
      <c r="T18" s="101" t="e">
        <f>Trampett!U18</f>
        <v>#DIV/0!</v>
      </c>
      <c r="U18" s="31"/>
      <c r="V18" s="91" t="e">
        <f t="shared" si="0"/>
        <v>#DIV/0!</v>
      </c>
    </row>
    <row r="19" spans="1:22" x14ac:dyDescent="0.35">
      <c r="A19" s="80">
        <v>12</v>
      </c>
      <c r="B19" s="110">
        <f>Fristående!B19</f>
        <v>0</v>
      </c>
      <c r="C19" s="68"/>
      <c r="D19" s="100" t="e">
        <f>Fristående!E19</f>
        <v>#DIV/0!</v>
      </c>
      <c r="E19" s="96" t="e">
        <f>Fristående!J19</f>
        <v>#DIV/0!</v>
      </c>
      <c r="F19" s="96" t="e">
        <f>Fristående!Q19</f>
        <v>#NUM!</v>
      </c>
      <c r="G19" s="102">
        <f>Fristående!R19</f>
        <v>0</v>
      </c>
      <c r="H19" s="101" t="e">
        <f>Fristående!U19</f>
        <v>#DIV/0!</v>
      </c>
      <c r="I19" s="31"/>
      <c r="J19" s="100" t="e">
        <f>Tumbling!J19</f>
        <v>#DIV/0!</v>
      </c>
      <c r="K19" s="96" t="e">
        <f>Tumbling!Q19</f>
        <v>#NUM!</v>
      </c>
      <c r="L19" s="96" t="e">
        <f>Tumbling!E19</f>
        <v>#DIV/0!</v>
      </c>
      <c r="M19" s="102">
        <f>Tumbling!R19</f>
        <v>0</v>
      </c>
      <c r="N19" s="101" t="e">
        <f>Tumbling!U19</f>
        <v>#DIV/0!</v>
      </c>
      <c r="O19" s="31"/>
      <c r="P19" s="100" t="e">
        <f>Trampett!J19</f>
        <v>#DIV/0!</v>
      </c>
      <c r="Q19" s="96" t="e">
        <f>Trampett!Q19</f>
        <v>#NUM!</v>
      </c>
      <c r="R19" s="96" t="e">
        <f>Trampett!E19</f>
        <v>#DIV/0!</v>
      </c>
      <c r="S19" s="102">
        <f>Trampett!R19</f>
        <v>0</v>
      </c>
      <c r="T19" s="101" t="e">
        <f>Trampett!U19</f>
        <v>#DIV/0!</v>
      </c>
      <c r="U19" s="31"/>
      <c r="V19" s="91" t="e">
        <f t="shared" si="0"/>
        <v>#DIV/0!</v>
      </c>
    </row>
    <row r="20" spans="1:22" x14ac:dyDescent="0.35">
      <c r="A20" s="80">
        <v>13</v>
      </c>
      <c r="B20" s="110">
        <f>Fristående!B20</f>
        <v>0</v>
      </c>
      <c r="C20" s="68"/>
      <c r="D20" s="100" t="e">
        <f>Fristående!E20</f>
        <v>#DIV/0!</v>
      </c>
      <c r="E20" s="96" t="e">
        <f>Fristående!J20</f>
        <v>#DIV/0!</v>
      </c>
      <c r="F20" s="96" t="e">
        <f>Fristående!Q20</f>
        <v>#NUM!</v>
      </c>
      <c r="G20" s="102">
        <f>Fristående!R20</f>
        <v>0</v>
      </c>
      <c r="H20" s="101" t="e">
        <f>Fristående!U20</f>
        <v>#DIV/0!</v>
      </c>
      <c r="I20" s="31"/>
      <c r="J20" s="100" t="e">
        <f>Tumbling!J20</f>
        <v>#DIV/0!</v>
      </c>
      <c r="K20" s="96" t="e">
        <f>Tumbling!Q20</f>
        <v>#NUM!</v>
      </c>
      <c r="L20" s="96" t="e">
        <f>Tumbling!E20</f>
        <v>#DIV/0!</v>
      </c>
      <c r="M20" s="102">
        <f>Tumbling!R20</f>
        <v>0</v>
      </c>
      <c r="N20" s="101" t="e">
        <f>Tumbling!U20</f>
        <v>#DIV/0!</v>
      </c>
      <c r="O20" s="31"/>
      <c r="P20" s="100" t="e">
        <f>Trampett!J20</f>
        <v>#DIV/0!</v>
      </c>
      <c r="Q20" s="96" t="e">
        <f>Trampett!Q20</f>
        <v>#NUM!</v>
      </c>
      <c r="R20" s="96" t="e">
        <f>Trampett!E20</f>
        <v>#DIV/0!</v>
      </c>
      <c r="S20" s="102">
        <f>Trampett!R20</f>
        <v>0</v>
      </c>
      <c r="T20" s="101" t="e">
        <f>Trampett!U20</f>
        <v>#DIV/0!</v>
      </c>
      <c r="U20" s="31"/>
      <c r="V20" s="91" t="e">
        <f t="shared" si="0"/>
        <v>#DIV/0!</v>
      </c>
    </row>
    <row r="21" spans="1:22" x14ac:dyDescent="0.35">
      <c r="A21" s="80">
        <v>14</v>
      </c>
      <c r="B21" s="110">
        <f>Fristående!B21</f>
        <v>0</v>
      </c>
      <c r="C21" s="68"/>
      <c r="D21" s="100" t="e">
        <f>Fristående!E21</f>
        <v>#DIV/0!</v>
      </c>
      <c r="E21" s="96" t="e">
        <f>Fristående!J21</f>
        <v>#DIV/0!</v>
      </c>
      <c r="F21" s="96" t="e">
        <f>Fristående!Q21</f>
        <v>#NUM!</v>
      </c>
      <c r="G21" s="102">
        <f>Fristående!R21</f>
        <v>0</v>
      </c>
      <c r="H21" s="101" t="e">
        <f>Fristående!U21</f>
        <v>#DIV/0!</v>
      </c>
      <c r="I21" s="31"/>
      <c r="J21" s="100" t="e">
        <f>Tumbling!J21</f>
        <v>#DIV/0!</v>
      </c>
      <c r="K21" s="96" t="e">
        <f>Tumbling!Q21</f>
        <v>#NUM!</v>
      </c>
      <c r="L21" s="96" t="e">
        <f>Tumbling!E21</f>
        <v>#DIV/0!</v>
      </c>
      <c r="M21" s="102">
        <f>Tumbling!R21</f>
        <v>0</v>
      </c>
      <c r="N21" s="101" t="e">
        <f>Tumbling!U21</f>
        <v>#DIV/0!</v>
      </c>
      <c r="O21" s="31"/>
      <c r="P21" s="100" t="e">
        <f>Trampett!J21</f>
        <v>#DIV/0!</v>
      </c>
      <c r="Q21" s="96" t="e">
        <f>Trampett!Q21</f>
        <v>#NUM!</v>
      </c>
      <c r="R21" s="96" t="e">
        <f>Trampett!E21</f>
        <v>#DIV/0!</v>
      </c>
      <c r="S21" s="102">
        <f>Trampett!R21</f>
        <v>0</v>
      </c>
      <c r="T21" s="101" t="e">
        <f>Trampett!U21</f>
        <v>#DIV/0!</v>
      </c>
      <c r="U21" s="31"/>
      <c r="V21" s="91" t="e">
        <f t="shared" ref="V21:V22" si="1">SUM(H21+N21+T21)</f>
        <v>#DIV/0!</v>
      </c>
    </row>
    <row r="22" spans="1:22" x14ac:dyDescent="0.35">
      <c r="A22" s="80">
        <v>15</v>
      </c>
      <c r="B22" s="110">
        <f>Fristående!B22</f>
        <v>0</v>
      </c>
      <c r="C22" s="68"/>
      <c r="D22" s="100" t="e">
        <f>Fristående!E22</f>
        <v>#DIV/0!</v>
      </c>
      <c r="E22" s="96" t="e">
        <f>Fristående!J22</f>
        <v>#DIV/0!</v>
      </c>
      <c r="F22" s="96" t="e">
        <f>Fristående!Q22</f>
        <v>#NUM!</v>
      </c>
      <c r="G22" s="102">
        <f>Fristående!R22</f>
        <v>0</v>
      </c>
      <c r="H22" s="101" t="e">
        <f>Fristående!U22</f>
        <v>#DIV/0!</v>
      </c>
      <c r="I22" s="31"/>
      <c r="J22" s="100" t="e">
        <f>Tumbling!J22</f>
        <v>#DIV/0!</v>
      </c>
      <c r="K22" s="96" t="e">
        <f>Tumbling!Q22</f>
        <v>#NUM!</v>
      </c>
      <c r="L22" s="96" t="e">
        <f>Tumbling!E22</f>
        <v>#DIV/0!</v>
      </c>
      <c r="M22" s="102">
        <f>Tumbling!R22</f>
        <v>0</v>
      </c>
      <c r="N22" s="101" t="e">
        <f>Tumbling!U22</f>
        <v>#DIV/0!</v>
      </c>
      <c r="O22" s="31"/>
      <c r="P22" s="100" t="e">
        <f>Trampett!J22</f>
        <v>#DIV/0!</v>
      </c>
      <c r="Q22" s="96" t="e">
        <f>Trampett!Q22</f>
        <v>#NUM!</v>
      </c>
      <c r="R22" s="96" t="e">
        <f>Trampett!E22</f>
        <v>#DIV/0!</v>
      </c>
      <c r="S22" s="102">
        <f>Trampett!R22</f>
        <v>0</v>
      </c>
      <c r="T22" s="101" t="e">
        <f>Trampett!U22</f>
        <v>#DIV/0!</v>
      </c>
      <c r="U22" s="31"/>
      <c r="V22" s="91" t="e">
        <f t="shared" si="1"/>
        <v>#DIV/0!</v>
      </c>
    </row>
    <row r="23" spans="1:22" x14ac:dyDescent="0.35">
      <c r="A23" s="80">
        <v>16</v>
      </c>
      <c r="B23" s="110">
        <f>Fristående!B23</f>
        <v>0</v>
      </c>
      <c r="C23" s="68"/>
      <c r="D23" s="100" t="e">
        <f>Fristående!E23</f>
        <v>#DIV/0!</v>
      </c>
      <c r="E23" s="96" t="e">
        <f>Fristående!J23</f>
        <v>#DIV/0!</v>
      </c>
      <c r="F23" s="96" t="e">
        <f>Fristående!Q23</f>
        <v>#NUM!</v>
      </c>
      <c r="G23" s="102">
        <f>Fristående!R23</f>
        <v>0</v>
      </c>
      <c r="H23" s="101" t="e">
        <f>Fristående!U23</f>
        <v>#DIV/0!</v>
      </c>
      <c r="I23" s="31"/>
      <c r="J23" s="100" t="e">
        <f>Tumbling!J23</f>
        <v>#DIV/0!</v>
      </c>
      <c r="K23" s="96" t="e">
        <f>Tumbling!Q23</f>
        <v>#NUM!</v>
      </c>
      <c r="L23" s="96" t="e">
        <f>Tumbling!E23</f>
        <v>#DIV/0!</v>
      </c>
      <c r="M23" s="102">
        <f>Tumbling!R23</f>
        <v>0</v>
      </c>
      <c r="N23" s="101" t="e">
        <f>Tumbling!U23</f>
        <v>#DIV/0!</v>
      </c>
      <c r="O23" s="31"/>
      <c r="P23" s="100" t="e">
        <f>Trampett!J23</f>
        <v>#DIV/0!</v>
      </c>
      <c r="Q23" s="96" t="e">
        <f>Trampett!Q23</f>
        <v>#NUM!</v>
      </c>
      <c r="R23" s="96" t="e">
        <f>Trampett!E23</f>
        <v>#DIV/0!</v>
      </c>
      <c r="S23" s="102">
        <f>Trampett!R23</f>
        <v>0</v>
      </c>
      <c r="T23" s="101" t="e">
        <f>Trampett!U23</f>
        <v>#DIV/0!</v>
      </c>
      <c r="U23" s="31"/>
      <c r="V23" s="91" t="e">
        <f t="shared" ref="V23" si="2">SUM(H23+N23+T23)</f>
        <v>#DIV/0!</v>
      </c>
    </row>
    <row r="24" spans="1:22" x14ac:dyDescent="0.35">
      <c r="A24" s="80">
        <v>17</v>
      </c>
      <c r="B24" s="110">
        <f>Fristående!B24</f>
        <v>0</v>
      </c>
      <c r="C24" s="68"/>
      <c r="D24" s="100" t="e">
        <f>Fristående!E24</f>
        <v>#DIV/0!</v>
      </c>
      <c r="E24" s="96" t="e">
        <f>Fristående!J24</f>
        <v>#DIV/0!</v>
      </c>
      <c r="F24" s="96" t="e">
        <f>Fristående!Q24</f>
        <v>#NUM!</v>
      </c>
      <c r="G24" s="102">
        <f>Fristående!R24</f>
        <v>0</v>
      </c>
      <c r="H24" s="101" t="e">
        <f>Fristående!U24</f>
        <v>#DIV/0!</v>
      </c>
      <c r="I24" s="31"/>
      <c r="J24" s="100" t="e">
        <f>Tumbling!J24</f>
        <v>#DIV/0!</v>
      </c>
      <c r="K24" s="96" t="e">
        <f>Tumbling!Q24</f>
        <v>#NUM!</v>
      </c>
      <c r="L24" s="96" t="e">
        <f>Tumbling!E24</f>
        <v>#DIV/0!</v>
      </c>
      <c r="M24" s="102">
        <f>Tumbling!R24</f>
        <v>0</v>
      </c>
      <c r="N24" s="101" t="e">
        <f>Tumbling!U24</f>
        <v>#DIV/0!</v>
      </c>
      <c r="O24" s="31"/>
      <c r="P24" s="100" t="e">
        <f>Trampett!J24</f>
        <v>#DIV/0!</v>
      </c>
      <c r="Q24" s="96" t="e">
        <f>Trampett!Q24</f>
        <v>#NUM!</v>
      </c>
      <c r="R24" s="96" t="e">
        <f>Trampett!E24</f>
        <v>#DIV/0!</v>
      </c>
      <c r="S24" s="102">
        <f>Trampett!R24</f>
        <v>0</v>
      </c>
      <c r="T24" s="101" t="e">
        <f>Trampett!U24</f>
        <v>#DIV/0!</v>
      </c>
      <c r="U24" s="31"/>
      <c r="V24" s="91" t="e">
        <f t="shared" ref="V24:V37" si="3">SUM(H24+N24+T24)</f>
        <v>#DIV/0!</v>
      </c>
    </row>
    <row r="25" spans="1:22" x14ac:dyDescent="0.35">
      <c r="A25" s="80">
        <v>18</v>
      </c>
      <c r="B25" s="110">
        <f>Fristående!B25</f>
        <v>0</v>
      </c>
      <c r="C25" s="68"/>
      <c r="D25" s="100" t="e">
        <f>Fristående!E25</f>
        <v>#DIV/0!</v>
      </c>
      <c r="E25" s="96" t="e">
        <f>Fristående!J25</f>
        <v>#DIV/0!</v>
      </c>
      <c r="F25" s="96" t="e">
        <f>Fristående!Q25</f>
        <v>#NUM!</v>
      </c>
      <c r="G25" s="102">
        <f>Fristående!R25</f>
        <v>0</v>
      </c>
      <c r="H25" s="101" t="e">
        <f>Fristående!U25</f>
        <v>#DIV/0!</v>
      </c>
      <c r="I25" s="31"/>
      <c r="J25" s="100" t="e">
        <f>Tumbling!J25</f>
        <v>#DIV/0!</v>
      </c>
      <c r="K25" s="96" t="e">
        <f>Tumbling!Q25</f>
        <v>#NUM!</v>
      </c>
      <c r="L25" s="96" t="e">
        <f>Tumbling!E25</f>
        <v>#DIV/0!</v>
      </c>
      <c r="M25" s="102">
        <f>Tumbling!R25</f>
        <v>0</v>
      </c>
      <c r="N25" s="101" t="e">
        <f>Tumbling!U25</f>
        <v>#DIV/0!</v>
      </c>
      <c r="O25" s="31"/>
      <c r="P25" s="100" t="e">
        <f>Trampett!J25</f>
        <v>#DIV/0!</v>
      </c>
      <c r="Q25" s="96" t="e">
        <f>Trampett!Q25</f>
        <v>#NUM!</v>
      </c>
      <c r="R25" s="96" t="e">
        <f>Trampett!E25</f>
        <v>#DIV/0!</v>
      </c>
      <c r="S25" s="102">
        <f>Trampett!R25</f>
        <v>0</v>
      </c>
      <c r="T25" s="101" t="e">
        <f>Trampett!U25</f>
        <v>#DIV/0!</v>
      </c>
      <c r="U25" s="31"/>
      <c r="V25" s="91" t="e">
        <f t="shared" si="3"/>
        <v>#DIV/0!</v>
      </c>
    </row>
    <row r="26" spans="1:22" x14ac:dyDescent="0.35">
      <c r="A26" s="80">
        <v>19</v>
      </c>
      <c r="B26" s="110">
        <f>Fristående!B26</f>
        <v>0</v>
      </c>
      <c r="C26" s="68"/>
      <c r="D26" s="100" t="e">
        <f>Fristående!E26</f>
        <v>#DIV/0!</v>
      </c>
      <c r="E26" s="96" t="e">
        <f>Fristående!J26</f>
        <v>#DIV/0!</v>
      </c>
      <c r="F26" s="96" t="e">
        <f>Fristående!Q26</f>
        <v>#NUM!</v>
      </c>
      <c r="G26" s="102">
        <f>Fristående!R26</f>
        <v>0</v>
      </c>
      <c r="H26" s="101" t="e">
        <f>Fristående!U26</f>
        <v>#DIV/0!</v>
      </c>
      <c r="I26" s="31"/>
      <c r="J26" s="100" t="e">
        <f>Tumbling!J26</f>
        <v>#DIV/0!</v>
      </c>
      <c r="K26" s="96" t="e">
        <f>Tumbling!Q26</f>
        <v>#NUM!</v>
      </c>
      <c r="L26" s="96" t="e">
        <f>Tumbling!E26</f>
        <v>#DIV/0!</v>
      </c>
      <c r="M26" s="102">
        <f>Tumbling!R26</f>
        <v>0</v>
      </c>
      <c r="N26" s="101" t="e">
        <f>Tumbling!U26</f>
        <v>#DIV/0!</v>
      </c>
      <c r="O26" s="31"/>
      <c r="P26" s="100" t="e">
        <f>Trampett!J26</f>
        <v>#DIV/0!</v>
      </c>
      <c r="Q26" s="96" t="e">
        <f>Trampett!Q26</f>
        <v>#NUM!</v>
      </c>
      <c r="R26" s="96" t="e">
        <f>Trampett!E26</f>
        <v>#DIV/0!</v>
      </c>
      <c r="S26" s="102">
        <f>Trampett!R26</f>
        <v>0</v>
      </c>
      <c r="T26" s="101" t="e">
        <f>Trampett!U26</f>
        <v>#DIV/0!</v>
      </c>
      <c r="U26" s="31"/>
      <c r="V26" s="91" t="e">
        <f t="shared" si="3"/>
        <v>#DIV/0!</v>
      </c>
    </row>
    <row r="27" spans="1:22" x14ac:dyDescent="0.35">
      <c r="A27" s="80">
        <v>20</v>
      </c>
      <c r="B27" s="110">
        <f>Fristående!B27</f>
        <v>0</v>
      </c>
      <c r="C27" s="68"/>
      <c r="D27" s="100" t="e">
        <f>Fristående!E27</f>
        <v>#DIV/0!</v>
      </c>
      <c r="E27" s="96" t="e">
        <f>Fristående!J27</f>
        <v>#DIV/0!</v>
      </c>
      <c r="F27" s="96" t="e">
        <f>Fristående!Q27</f>
        <v>#NUM!</v>
      </c>
      <c r="G27" s="102">
        <f>Fristående!R27</f>
        <v>0</v>
      </c>
      <c r="H27" s="101" t="e">
        <f>Fristående!U27</f>
        <v>#DIV/0!</v>
      </c>
      <c r="I27" s="31"/>
      <c r="J27" s="100" t="e">
        <f>Tumbling!J27</f>
        <v>#DIV/0!</v>
      </c>
      <c r="K27" s="96" t="e">
        <f>Tumbling!Q27</f>
        <v>#NUM!</v>
      </c>
      <c r="L27" s="96" t="e">
        <f>Tumbling!E27</f>
        <v>#DIV/0!</v>
      </c>
      <c r="M27" s="102">
        <f>Tumbling!R27</f>
        <v>0</v>
      </c>
      <c r="N27" s="101" t="e">
        <f>Tumbling!U27</f>
        <v>#DIV/0!</v>
      </c>
      <c r="O27" s="31"/>
      <c r="P27" s="100" t="e">
        <f>Trampett!J27</f>
        <v>#DIV/0!</v>
      </c>
      <c r="Q27" s="96" t="e">
        <f>Trampett!Q27</f>
        <v>#NUM!</v>
      </c>
      <c r="R27" s="96" t="e">
        <f>Trampett!E27</f>
        <v>#DIV/0!</v>
      </c>
      <c r="S27" s="102">
        <f>Trampett!R27</f>
        <v>0</v>
      </c>
      <c r="T27" s="101" t="e">
        <f>Trampett!U27</f>
        <v>#DIV/0!</v>
      </c>
      <c r="U27" s="31"/>
      <c r="V27" s="91" t="e">
        <f t="shared" si="3"/>
        <v>#DIV/0!</v>
      </c>
    </row>
    <row r="28" spans="1:22" x14ac:dyDescent="0.35">
      <c r="A28" s="80">
        <v>21</v>
      </c>
      <c r="B28" s="110">
        <f>Fristående!B28</f>
        <v>0</v>
      </c>
      <c r="C28" s="68"/>
      <c r="D28" s="100" t="e">
        <f>Fristående!E28</f>
        <v>#DIV/0!</v>
      </c>
      <c r="E28" s="96" t="e">
        <f>Fristående!J28</f>
        <v>#DIV/0!</v>
      </c>
      <c r="F28" s="96" t="e">
        <f>Fristående!Q28</f>
        <v>#NUM!</v>
      </c>
      <c r="G28" s="102">
        <f>Fristående!R28</f>
        <v>0</v>
      </c>
      <c r="H28" s="101" t="e">
        <f>Fristående!U28</f>
        <v>#DIV/0!</v>
      </c>
      <c r="I28" s="31"/>
      <c r="J28" s="100" t="e">
        <f>Tumbling!J28</f>
        <v>#DIV/0!</v>
      </c>
      <c r="K28" s="96" t="e">
        <f>Tumbling!Q28</f>
        <v>#NUM!</v>
      </c>
      <c r="L28" s="96" t="e">
        <f>Tumbling!E28</f>
        <v>#DIV/0!</v>
      </c>
      <c r="M28" s="102">
        <f>Tumbling!R28</f>
        <v>0</v>
      </c>
      <c r="N28" s="101" t="e">
        <f>Tumbling!U28</f>
        <v>#DIV/0!</v>
      </c>
      <c r="O28" s="31"/>
      <c r="P28" s="100" t="e">
        <f>Trampett!J28</f>
        <v>#DIV/0!</v>
      </c>
      <c r="Q28" s="96" t="e">
        <f>Trampett!Q28</f>
        <v>#NUM!</v>
      </c>
      <c r="R28" s="96" t="e">
        <f>Trampett!E28</f>
        <v>#DIV/0!</v>
      </c>
      <c r="S28" s="102">
        <f>Trampett!R28</f>
        <v>0</v>
      </c>
      <c r="T28" s="101" t="e">
        <f>Trampett!U28</f>
        <v>#DIV/0!</v>
      </c>
      <c r="U28" s="31"/>
      <c r="V28" s="91" t="e">
        <f t="shared" si="3"/>
        <v>#DIV/0!</v>
      </c>
    </row>
    <row r="29" spans="1:22" x14ac:dyDescent="0.35">
      <c r="A29" s="80">
        <v>22</v>
      </c>
      <c r="B29" s="110">
        <f>Fristående!B29</f>
        <v>0</v>
      </c>
      <c r="C29" s="68"/>
      <c r="D29" s="100" t="e">
        <f>Fristående!E29</f>
        <v>#DIV/0!</v>
      </c>
      <c r="E29" s="96" t="e">
        <f>Fristående!J29</f>
        <v>#DIV/0!</v>
      </c>
      <c r="F29" s="96" t="e">
        <f>Fristående!Q29</f>
        <v>#NUM!</v>
      </c>
      <c r="G29" s="102">
        <f>Fristående!R29</f>
        <v>0</v>
      </c>
      <c r="H29" s="101" t="e">
        <f>Fristående!U29</f>
        <v>#DIV/0!</v>
      </c>
      <c r="I29" s="31"/>
      <c r="J29" s="100" t="e">
        <f>Tumbling!J29</f>
        <v>#DIV/0!</v>
      </c>
      <c r="K29" s="96" t="e">
        <f>Tumbling!Q29</f>
        <v>#NUM!</v>
      </c>
      <c r="L29" s="96" t="e">
        <f>Tumbling!E29</f>
        <v>#DIV/0!</v>
      </c>
      <c r="M29" s="102">
        <f>Tumbling!R29</f>
        <v>0</v>
      </c>
      <c r="N29" s="101" t="e">
        <f>Tumbling!U29</f>
        <v>#DIV/0!</v>
      </c>
      <c r="O29" s="31"/>
      <c r="P29" s="100" t="e">
        <f>Trampett!J29</f>
        <v>#DIV/0!</v>
      </c>
      <c r="Q29" s="96" t="e">
        <f>Trampett!Q29</f>
        <v>#NUM!</v>
      </c>
      <c r="R29" s="96" t="e">
        <f>Trampett!E29</f>
        <v>#DIV/0!</v>
      </c>
      <c r="S29" s="102">
        <f>Trampett!R29</f>
        <v>0</v>
      </c>
      <c r="T29" s="101" t="e">
        <f>Trampett!U29</f>
        <v>#DIV/0!</v>
      </c>
      <c r="U29" s="31"/>
      <c r="V29" s="91" t="e">
        <f t="shared" si="3"/>
        <v>#DIV/0!</v>
      </c>
    </row>
    <row r="30" spans="1:22" x14ac:dyDescent="0.35">
      <c r="A30" s="80">
        <v>23</v>
      </c>
      <c r="B30" s="110">
        <f>Fristående!B30</f>
        <v>0</v>
      </c>
      <c r="C30" s="68"/>
      <c r="D30" s="100" t="e">
        <f>Fristående!E30</f>
        <v>#DIV/0!</v>
      </c>
      <c r="E30" s="96" t="e">
        <f>Fristående!J30</f>
        <v>#DIV/0!</v>
      </c>
      <c r="F30" s="96" t="e">
        <f>Fristående!Q30</f>
        <v>#NUM!</v>
      </c>
      <c r="G30" s="102">
        <f>Fristående!R30</f>
        <v>0</v>
      </c>
      <c r="H30" s="101" t="e">
        <f>Fristående!U30</f>
        <v>#DIV/0!</v>
      </c>
      <c r="I30" s="31"/>
      <c r="J30" s="100" t="e">
        <f>Tumbling!J30</f>
        <v>#DIV/0!</v>
      </c>
      <c r="K30" s="96" t="e">
        <f>Tumbling!Q30</f>
        <v>#NUM!</v>
      </c>
      <c r="L30" s="96" t="e">
        <f>Tumbling!E30</f>
        <v>#DIV/0!</v>
      </c>
      <c r="M30" s="102">
        <f>Tumbling!R30</f>
        <v>0</v>
      </c>
      <c r="N30" s="101" t="e">
        <f>Tumbling!U30</f>
        <v>#DIV/0!</v>
      </c>
      <c r="O30" s="31"/>
      <c r="P30" s="100" t="e">
        <f>Trampett!J30</f>
        <v>#DIV/0!</v>
      </c>
      <c r="Q30" s="96" t="e">
        <f>Trampett!Q30</f>
        <v>#NUM!</v>
      </c>
      <c r="R30" s="96" t="e">
        <f>Trampett!E30</f>
        <v>#DIV/0!</v>
      </c>
      <c r="S30" s="102">
        <f>Trampett!R30</f>
        <v>0</v>
      </c>
      <c r="T30" s="101" t="e">
        <f>Trampett!U30</f>
        <v>#DIV/0!</v>
      </c>
      <c r="U30" s="31"/>
      <c r="V30" s="91" t="e">
        <f t="shared" si="3"/>
        <v>#DIV/0!</v>
      </c>
    </row>
    <row r="31" spans="1:22" x14ac:dyDescent="0.35">
      <c r="A31" s="80">
        <v>24</v>
      </c>
      <c r="B31" s="110">
        <f>Fristående!B31</f>
        <v>0</v>
      </c>
      <c r="C31" s="68"/>
      <c r="D31" s="100" t="e">
        <f>Fristående!E31</f>
        <v>#DIV/0!</v>
      </c>
      <c r="E31" s="96" t="e">
        <f>Fristående!J31</f>
        <v>#DIV/0!</v>
      </c>
      <c r="F31" s="96" t="e">
        <f>Fristående!Q31</f>
        <v>#NUM!</v>
      </c>
      <c r="G31" s="102">
        <f>Fristående!R31</f>
        <v>0</v>
      </c>
      <c r="H31" s="101" t="e">
        <f>Fristående!U31</f>
        <v>#DIV/0!</v>
      </c>
      <c r="I31" s="31"/>
      <c r="J31" s="100" t="e">
        <f>Tumbling!J31</f>
        <v>#DIV/0!</v>
      </c>
      <c r="K31" s="96" t="e">
        <f>Tumbling!Q31</f>
        <v>#NUM!</v>
      </c>
      <c r="L31" s="96" t="e">
        <f>Tumbling!E31</f>
        <v>#DIV/0!</v>
      </c>
      <c r="M31" s="102">
        <f>Tumbling!R31</f>
        <v>0</v>
      </c>
      <c r="N31" s="101" t="e">
        <f>Tumbling!U31</f>
        <v>#DIV/0!</v>
      </c>
      <c r="O31" s="31"/>
      <c r="P31" s="100" t="e">
        <f>Trampett!J31</f>
        <v>#DIV/0!</v>
      </c>
      <c r="Q31" s="96" t="e">
        <f>Trampett!Q31</f>
        <v>#NUM!</v>
      </c>
      <c r="R31" s="96" t="e">
        <f>Trampett!E31</f>
        <v>#DIV/0!</v>
      </c>
      <c r="S31" s="102">
        <f>Trampett!R31</f>
        <v>0</v>
      </c>
      <c r="T31" s="101" t="e">
        <f>Trampett!U31</f>
        <v>#DIV/0!</v>
      </c>
      <c r="U31" s="31"/>
      <c r="V31" s="91" t="e">
        <f t="shared" si="3"/>
        <v>#DIV/0!</v>
      </c>
    </row>
    <row r="32" spans="1:22" x14ac:dyDescent="0.35">
      <c r="A32" s="80">
        <v>25</v>
      </c>
      <c r="B32" s="110">
        <f>Fristående!B32</f>
        <v>0</v>
      </c>
      <c r="C32" s="68"/>
      <c r="D32" s="100" t="e">
        <f>Fristående!E32</f>
        <v>#DIV/0!</v>
      </c>
      <c r="E32" s="96" t="e">
        <f>Fristående!J32</f>
        <v>#DIV/0!</v>
      </c>
      <c r="F32" s="96" t="e">
        <f>Fristående!Q32</f>
        <v>#NUM!</v>
      </c>
      <c r="G32" s="102">
        <f>Fristående!R32</f>
        <v>0</v>
      </c>
      <c r="H32" s="101" t="e">
        <f>Fristående!U32</f>
        <v>#DIV/0!</v>
      </c>
      <c r="I32" s="31"/>
      <c r="J32" s="100" t="e">
        <f>Tumbling!J32</f>
        <v>#DIV/0!</v>
      </c>
      <c r="K32" s="96" t="e">
        <f>Tumbling!Q32</f>
        <v>#NUM!</v>
      </c>
      <c r="L32" s="96" t="e">
        <f>Tumbling!E32</f>
        <v>#DIV/0!</v>
      </c>
      <c r="M32" s="102">
        <f>Tumbling!R32</f>
        <v>0</v>
      </c>
      <c r="N32" s="101" t="e">
        <f>Tumbling!U32</f>
        <v>#DIV/0!</v>
      </c>
      <c r="O32" s="31"/>
      <c r="P32" s="100" t="e">
        <f>Trampett!J32</f>
        <v>#DIV/0!</v>
      </c>
      <c r="Q32" s="96" t="e">
        <f>Trampett!Q32</f>
        <v>#NUM!</v>
      </c>
      <c r="R32" s="96" t="e">
        <f>Trampett!E32</f>
        <v>#DIV/0!</v>
      </c>
      <c r="S32" s="102">
        <f>Trampett!R32</f>
        <v>0</v>
      </c>
      <c r="T32" s="101" t="e">
        <f>Trampett!U32</f>
        <v>#DIV/0!</v>
      </c>
      <c r="U32" s="31"/>
      <c r="V32" s="91" t="e">
        <f t="shared" si="3"/>
        <v>#DIV/0!</v>
      </c>
    </row>
    <row r="33" spans="1:22" x14ac:dyDescent="0.35">
      <c r="A33" s="80">
        <v>26</v>
      </c>
      <c r="B33" s="110">
        <f>Fristående!B33</f>
        <v>0</v>
      </c>
      <c r="C33" s="68"/>
      <c r="D33" s="100" t="e">
        <f>Fristående!E33</f>
        <v>#DIV/0!</v>
      </c>
      <c r="E33" s="96" t="e">
        <f>Fristående!J33</f>
        <v>#DIV/0!</v>
      </c>
      <c r="F33" s="96" t="e">
        <f>Fristående!Q33</f>
        <v>#NUM!</v>
      </c>
      <c r="G33" s="102">
        <f>Fristående!R33</f>
        <v>0</v>
      </c>
      <c r="H33" s="101" t="e">
        <f>Fristående!U33</f>
        <v>#DIV/0!</v>
      </c>
      <c r="I33" s="31"/>
      <c r="J33" s="100" t="e">
        <f>Tumbling!J33</f>
        <v>#DIV/0!</v>
      </c>
      <c r="K33" s="96" t="e">
        <f>Tumbling!Q33</f>
        <v>#NUM!</v>
      </c>
      <c r="L33" s="96" t="e">
        <f>Tumbling!E33</f>
        <v>#DIV/0!</v>
      </c>
      <c r="M33" s="102">
        <f>Tumbling!R33</f>
        <v>0</v>
      </c>
      <c r="N33" s="101" t="e">
        <f>Tumbling!U33</f>
        <v>#DIV/0!</v>
      </c>
      <c r="O33" s="31"/>
      <c r="P33" s="100" t="e">
        <f>Trampett!J33</f>
        <v>#DIV/0!</v>
      </c>
      <c r="Q33" s="96" t="e">
        <f>Trampett!Q33</f>
        <v>#NUM!</v>
      </c>
      <c r="R33" s="96" t="e">
        <f>Trampett!E33</f>
        <v>#DIV/0!</v>
      </c>
      <c r="S33" s="102">
        <f>Trampett!R33</f>
        <v>0</v>
      </c>
      <c r="T33" s="101" t="e">
        <f>Trampett!U33</f>
        <v>#DIV/0!</v>
      </c>
      <c r="U33" s="31"/>
      <c r="V33" s="91" t="e">
        <f t="shared" si="3"/>
        <v>#DIV/0!</v>
      </c>
    </row>
    <row r="34" spans="1:22" x14ac:dyDescent="0.35">
      <c r="A34" s="80">
        <v>27</v>
      </c>
      <c r="B34" s="110">
        <f>Fristående!B34</f>
        <v>0</v>
      </c>
      <c r="C34" s="68"/>
      <c r="D34" s="100" t="e">
        <f>Fristående!E34</f>
        <v>#DIV/0!</v>
      </c>
      <c r="E34" s="96" t="e">
        <f>Fristående!J34</f>
        <v>#DIV/0!</v>
      </c>
      <c r="F34" s="96" t="e">
        <f>Fristående!Q34</f>
        <v>#NUM!</v>
      </c>
      <c r="G34" s="102">
        <f>Fristående!R34</f>
        <v>0</v>
      </c>
      <c r="H34" s="101" t="e">
        <f>Fristående!U34</f>
        <v>#DIV/0!</v>
      </c>
      <c r="I34" s="31"/>
      <c r="J34" s="100" t="e">
        <f>Tumbling!J34</f>
        <v>#DIV/0!</v>
      </c>
      <c r="K34" s="96" t="e">
        <f>Tumbling!Q34</f>
        <v>#NUM!</v>
      </c>
      <c r="L34" s="96" t="e">
        <f>Tumbling!E34</f>
        <v>#DIV/0!</v>
      </c>
      <c r="M34" s="102">
        <f>Tumbling!R34</f>
        <v>0</v>
      </c>
      <c r="N34" s="101" t="e">
        <f>Tumbling!U34</f>
        <v>#DIV/0!</v>
      </c>
      <c r="O34" s="31"/>
      <c r="P34" s="100" t="e">
        <f>Trampett!J34</f>
        <v>#DIV/0!</v>
      </c>
      <c r="Q34" s="96" t="e">
        <f>Trampett!Q34</f>
        <v>#NUM!</v>
      </c>
      <c r="R34" s="96" t="e">
        <f>Trampett!E34</f>
        <v>#DIV/0!</v>
      </c>
      <c r="S34" s="102">
        <f>Trampett!R34</f>
        <v>0</v>
      </c>
      <c r="T34" s="101" t="e">
        <f>Trampett!U34</f>
        <v>#DIV/0!</v>
      </c>
      <c r="U34" s="31"/>
      <c r="V34" s="91" t="e">
        <f t="shared" si="3"/>
        <v>#DIV/0!</v>
      </c>
    </row>
    <row r="35" spans="1:22" x14ac:dyDescent="0.35">
      <c r="A35" s="80">
        <v>28</v>
      </c>
      <c r="B35" s="110">
        <f>Fristående!B35</f>
        <v>0</v>
      </c>
      <c r="C35" s="68"/>
      <c r="D35" s="100" t="e">
        <f>Fristående!E35</f>
        <v>#DIV/0!</v>
      </c>
      <c r="E35" s="96" t="e">
        <f>Fristående!J35</f>
        <v>#DIV/0!</v>
      </c>
      <c r="F35" s="96" t="e">
        <f>Fristående!Q35</f>
        <v>#NUM!</v>
      </c>
      <c r="G35" s="102">
        <f>Fristående!R35</f>
        <v>0</v>
      </c>
      <c r="H35" s="101" t="e">
        <f>Fristående!U35</f>
        <v>#DIV/0!</v>
      </c>
      <c r="I35" s="31"/>
      <c r="J35" s="100" t="e">
        <f>Tumbling!J35</f>
        <v>#DIV/0!</v>
      </c>
      <c r="K35" s="96" t="e">
        <f>Tumbling!Q35</f>
        <v>#NUM!</v>
      </c>
      <c r="L35" s="96" t="e">
        <f>Tumbling!E35</f>
        <v>#DIV/0!</v>
      </c>
      <c r="M35" s="102">
        <f>Tumbling!R35</f>
        <v>0</v>
      </c>
      <c r="N35" s="101" t="e">
        <f>Tumbling!U35</f>
        <v>#DIV/0!</v>
      </c>
      <c r="O35" s="31"/>
      <c r="P35" s="100" t="e">
        <f>Trampett!J35</f>
        <v>#DIV/0!</v>
      </c>
      <c r="Q35" s="96" t="e">
        <f>Trampett!Q35</f>
        <v>#NUM!</v>
      </c>
      <c r="R35" s="96" t="e">
        <f>Trampett!E35</f>
        <v>#DIV/0!</v>
      </c>
      <c r="S35" s="102">
        <f>Trampett!R35</f>
        <v>0</v>
      </c>
      <c r="T35" s="101" t="e">
        <f>Trampett!U35</f>
        <v>#DIV/0!</v>
      </c>
      <c r="U35" s="31"/>
      <c r="V35" s="91" t="e">
        <f t="shared" si="3"/>
        <v>#DIV/0!</v>
      </c>
    </row>
    <row r="36" spans="1:22" x14ac:dyDescent="0.35">
      <c r="A36" s="80">
        <v>29</v>
      </c>
      <c r="B36" s="110">
        <f>Fristående!B36</f>
        <v>0</v>
      </c>
      <c r="C36" s="68"/>
      <c r="D36" s="100" t="e">
        <f>Fristående!E36</f>
        <v>#DIV/0!</v>
      </c>
      <c r="E36" s="96" t="e">
        <f>Fristående!J36</f>
        <v>#DIV/0!</v>
      </c>
      <c r="F36" s="96" t="e">
        <f>Fristående!Q36</f>
        <v>#NUM!</v>
      </c>
      <c r="G36" s="102">
        <f>Fristående!R36</f>
        <v>0</v>
      </c>
      <c r="H36" s="101" t="e">
        <f>Fristående!U36</f>
        <v>#DIV/0!</v>
      </c>
      <c r="I36" s="31"/>
      <c r="J36" s="100" t="e">
        <f>Tumbling!J36</f>
        <v>#DIV/0!</v>
      </c>
      <c r="K36" s="96" t="e">
        <f>Tumbling!Q36</f>
        <v>#NUM!</v>
      </c>
      <c r="L36" s="96" t="e">
        <f>Tumbling!E36</f>
        <v>#DIV/0!</v>
      </c>
      <c r="M36" s="102">
        <f>Tumbling!R36</f>
        <v>0</v>
      </c>
      <c r="N36" s="101" t="e">
        <f>Tumbling!U36</f>
        <v>#DIV/0!</v>
      </c>
      <c r="O36" s="31"/>
      <c r="P36" s="100" t="e">
        <f>Trampett!J36</f>
        <v>#DIV/0!</v>
      </c>
      <c r="Q36" s="96" t="e">
        <f>Trampett!Q36</f>
        <v>#NUM!</v>
      </c>
      <c r="R36" s="96" t="e">
        <f>Trampett!E36</f>
        <v>#DIV/0!</v>
      </c>
      <c r="S36" s="102">
        <f>Trampett!R36</f>
        <v>0</v>
      </c>
      <c r="T36" s="101" t="e">
        <f>Trampett!U36</f>
        <v>#DIV/0!</v>
      </c>
      <c r="U36" s="31"/>
      <c r="V36" s="91" t="e">
        <f t="shared" si="3"/>
        <v>#DIV/0!</v>
      </c>
    </row>
    <row r="37" spans="1:22" ht="16" thickBot="1" x14ac:dyDescent="0.4">
      <c r="A37" s="156">
        <v>30</v>
      </c>
      <c r="B37" s="157">
        <f>Fristående!B37</f>
        <v>0</v>
      </c>
      <c r="C37" s="68"/>
      <c r="D37" s="158" t="e">
        <f>Fristående!E37</f>
        <v>#DIV/0!</v>
      </c>
      <c r="E37" s="159" t="e">
        <f>Fristående!J37</f>
        <v>#DIV/0!</v>
      </c>
      <c r="F37" s="159" t="e">
        <f>Fristående!Q37</f>
        <v>#NUM!</v>
      </c>
      <c r="G37" s="160">
        <f>Fristående!R37</f>
        <v>0</v>
      </c>
      <c r="H37" s="161" t="e">
        <f>Fristående!U37</f>
        <v>#DIV/0!</v>
      </c>
      <c r="I37" s="31"/>
      <c r="J37" s="158" t="e">
        <f>Tumbling!J37</f>
        <v>#DIV/0!</v>
      </c>
      <c r="K37" s="159" t="e">
        <f>Tumbling!Q37</f>
        <v>#NUM!</v>
      </c>
      <c r="L37" s="96" t="e">
        <f>Tumbling!E37</f>
        <v>#DIV/0!</v>
      </c>
      <c r="M37" s="160">
        <f>Tumbling!R37</f>
        <v>0</v>
      </c>
      <c r="N37" s="161" t="e">
        <f>Tumbling!U37</f>
        <v>#DIV/0!</v>
      </c>
      <c r="O37" s="31"/>
      <c r="P37" s="158" t="e">
        <f>Trampett!J37</f>
        <v>#DIV/0!</v>
      </c>
      <c r="Q37" s="159" t="e">
        <f>Trampett!Q37</f>
        <v>#NUM!</v>
      </c>
      <c r="R37" s="96" t="e">
        <f>Trampett!E37</f>
        <v>#DIV/0!</v>
      </c>
      <c r="S37" s="160">
        <f>Trampett!R37</f>
        <v>0</v>
      </c>
      <c r="T37" s="161" t="e">
        <f>Trampett!U37</f>
        <v>#DIV/0!</v>
      </c>
      <c r="U37" s="31"/>
      <c r="V37" s="162" t="e">
        <f t="shared" si="3"/>
        <v>#DIV/0!</v>
      </c>
    </row>
    <row r="38" spans="1:22" x14ac:dyDescent="0.3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</row>
  </sheetData>
  <sheetProtection algorithmName="SHA-512" hashValue="fLgYbXvzxWVGbqMAgt1NmcEr9n3waCLQKAlGbFse6brNkdtKcPqkxnytralXa3ScBHEE/2VVGM6Apylxw9GE/Q==" saltValue="+1PKdh4allfaeX8MxJgTbQ==" spinCount="100000" sheet="1" formatColumns="0" formatRows="0"/>
  <mergeCells count="9">
    <mergeCell ref="A1:V1"/>
    <mergeCell ref="B5:B6"/>
    <mergeCell ref="A5:A6"/>
    <mergeCell ref="J5:N5"/>
    <mergeCell ref="A2:F2"/>
    <mergeCell ref="A3:F3"/>
    <mergeCell ref="P5:T5"/>
    <mergeCell ref="V5:V6"/>
    <mergeCell ref="D5:H5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>
    <oddFooter>&amp;R&amp;G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0A4C50-8537-4A40-87EB-2EB990233261}">
  <dimension ref="A1:V38"/>
  <sheetViews>
    <sheetView workbookViewId="0">
      <selection activeCell="A2" sqref="A2:F2"/>
    </sheetView>
  </sheetViews>
  <sheetFormatPr defaultColWidth="11.453125" defaultRowHeight="15.5" x14ac:dyDescent="0.35"/>
  <cols>
    <col min="1" max="1" width="3.1796875" style="26" customWidth="1"/>
    <col min="2" max="2" width="23.81640625" style="26" customWidth="1"/>
    <col min="3" max="3" width="1" style="26" customWidth="1"/>
    <col min="4" max="4" width="5.7265625" style="26" customWidth="1"/>
    <col min="5" max="5" width="5.453125" style="26" customWidth="1"/>
    <col min="6" max="6" width="5.7265625" style="26" customWidth="1"/>
    <col min="7" max="7" width="4.7265625" style="26" customWidth="1"/>
    <col min="8" max="8" width="8.7265625" style="26" customWidth="1"/>
    <col min="9" max="9" width="1.1796875" style="26" customWidth="1"/>
    <col min="10" max="10" width="11.81640625" style="26" customWidth="1"/>
    <col min="11" max="12" width="5.7265625" style="26" customWidth="1"/>
    <col min="13" max="13" width="4.7265625" style="26" customWidth="1"/>
    <col min="14" max="14" width="8.7265625" style="26" customWidth="1"/>
    <col min="15" max="15" width="1.1796875" style="26" customWidth="1"/>
    <col min="16" max="16" width="4.7265625" style="26" customWidth="1"/>
    <col min="17" max="18" width="5.7265625" style="26" customWidth="1"/>
    <col min="19" max="19" width="4.7265625" style="26" customWidth="1"/>
    <col min="20" max="20" width="8.7265625" style="26" customWidth="1"/>
    <col min="21" max="21" width="1.1796875" style="26" customWidth="1"/>
    <col min="22" max="22" width="8.7265625" style="26" customWidth="1"/>
    <col min="23" max="16384" width="11.453125" style="26"/>
  </cols>
  <sheetData>
    <row r="1" spans="1:22" ht="48" customHeight="1" thickBot="1" x14ac:dyDescent="0.45">
      <c r="A1" s="241" t="s">
        <v>75</v>
      </c>
      <c r="B1" s="241"/>
      <c r="C1" s="241"/>
      <c r="D1" s="241"/>
      <c r="E1" s="241"/>
      <c r="F1" s="241"/>
      <c r="G1" s="241"/>
      <c r="H1" s="241"/>
      <c r="I1" s="241"/>
      <c r="J1" s="241"/>
      <c r="K1" s="135"/>
      <c r="L1" s="135"/>
      <c r="M1" s="135"/>
      <c r="N1" s="135"/>
      <c r="O1" s="135"/>
      <c r="P1" s="135"/>
      <c r="Q1" s="135"/>
      <c r="R1" s="135"/>
      <c r="S1" s="135"/>
      <c r="T1" s="135"/>
      <c r="U1" s="135"/>
      <c r="V1" s="135"/>
    </row>
    <row r="2" spans="1:22" ht="16" thickBot="1" x14ac:dyDescent="0.4">
      <c r="A2" s="227" t="str">
        <f>Fristående!P1</f>
        <v xml:space="preserve">Tävling: </v>
      </c>
      <c r="B2" s="228"/>
      <c r="C2" s="228"/>
      <c r="D2" s="228"/>
      <c r="E2" s="228"/>
      <c r="F2" s="229"/>
      <c r="O2" s="27"/>
      <c r="P2" s="27"/>
      <c r="Q2" s="27"/>
      <c r="R2" s="27"/>
      <c r="S2" s="27"/>
      <c r="T2" s="27"/>
      <c r="U2" s="27"/>
      <c r="V2" s="27"/>
    </row>
    <row r="3" spans="1:22" ht="16" customHeight="1" thickBot="1" x14ac:dyDescent="0.4">
      <c r="A3" s="227" t="str">
        <f>Fristående!P2</f>
        <v>Datum:</v>
      </c>
      <c r="B3" s="228"/>
      <c r="C3" s="228"/>
      <c r="D3" s="228"/>
      <c r="E3" s="228"/>
      <c r="F3" s="229"/>
      <c r="G3" s="83"/>
      <c r="H3" s="83"/>
      <c r="I3" s="83"/>
      <c r="J3" s="83"/>
      <c r="K3" s="83"/>
      <c r="L3" s="83"/>
      <c r="M3" s="83"/>
      <c r="N3" s="83"/>
      <c r="O3" s="28"/>
      <c r="P3" s="154"/>
      <c r="Q3" s="154"/>
      <c r="R3" s="154"/>
      <c r="S3" s="154"/>
      <c r="T3" s="154"/>
      <c r="U3" s="28"/>
      <c r="V3" s="28"/>
    </row>
    <row r="4" spans="1:22" ht="9.75" customHeight="1" thickBot="1" x14ac:dyDescent="0.4">
      <c r="A4" s="8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" customHeight="1" x14ac:dyDescent="0.35">
      <c r="A5" s="244" t="s">
        <v>22</v>
      </c>
      <c r="B5" s="250" t="s">
        <v>24</v>
      </c>
      <c r="C5" s="104"/>
      <c r="D5" s="213" t="s">
        <v>4</v>
      </c>
      <c r="E5" s="214"/>
      <c r="F5" s="214"/>
      <c r="G5" s="214"/>
      <c r="H5" s="215"/>
      <c r="I5" s="28"/>
      <c r="J5" s="252" t="s">
        <v>12</v>
      </c>
      <c r="O5" s="28"/>
      <c r="U5" s="29"/>
    </row>
    <row r="6" spans="1:22" ht="15.75" customHeight="1" thickBot="1" x14ac:dyDescent="0.4">
      <c r="A6" s="249"/>
      <c r="B6" s="251"/>
      <c r="C6" s="104"/>
      <c r="D6" s="122" t="s">
        <v>6</v>
      </c>
      <c r="E6" s="123" t="s">
        <v>59</v>
      </c>
      <c r="F6" s="123" t="s">
        <v>60</v>
      </c>
      <c r="G6" s="94" t="s">
        <v>34</v>
      </c>
      <c r="H6" s="95" t="s">
        <v>11</v>
      </c>
      <c r="I6" s="29"/>
      <c r="J6" s="253"/>
      <c r="O6" s="29"/>
      <c r="U6" s="29"/>
    </row>
    <row r="7" spans="1:22" ht="15.75" customHeight="1" x14ac:dyDescent="0.35">
      <c r="A7" s="79"/>
      <c r="B7" s="105"/>
      <c r="C7" s="93"/>
      <c r="D7" s="97"/>
      <c r="E7" s="98"/>
      <c r="F7" s="98"/>
      <c r="G7" s="98"/>
      <c r="H7" s="99"/>
      <c r="I7" s="30"/>
      <c r="J7" s="90"/>
      <c r="O7" s="30"/>
      <c r="U7" s="29"/>
    </row>
    <row r="8" spans="1:22" x14ac:dyDescent="0.35">
      <c r="A8" s="80">
        <v>1</v>
      </c>
      <c r="B8" s="110">
        <f>Fristående!B8</f>
        <v>0</v>
      </c>
      <c r="C8" s="68"/>
      <c r="D8" s="100" t="e">
        <f>Fristående!E8</f>
        <v>#DIV/0!</v>
      </c>
      <c r="E8" s="96" t="e">
        <f>Fristående!J8</f>
        <v>#DIV/0!</v>
      </c>
      <c r="F8" s="96" t="e">
        <f>Fristående!Q8</f>
        <v>#NUM!</v>
      </c>
      <c r="G8" s="102">
        <f>Fristående!R8</f>
        <v>0</v>
      </c>
      <c r="H8" s="101" t="e">
        <f>Fristående!U8</f>
        <v>#DIV/0!</v>
      </c>
      <c r="I8" s="31"/>
      <c r="J8" s="91" t="e">
        <f>SUM(H8)</f>
        <v>#DIV/0!</v>
      </c>
      <c r="O8" s="31"/>
      <c r="U8" s="31"/>
    </row>
    <row r="9" spans="1:22" x14ac:dyDescent="0.35">
      <c r="A9" s="80">
        <v>2</v>
      </c>
      <c r="B9" s="110">
        <f>Fristående!B9</f>
        <v>0</v>
      </c>
      <c r="C9" s="68"/>
      <c r="D9" s="100" t="e">
        <f>Fristående!E9</f>
        <v>#DIV/0!</v>
      </c>
      <c r="E9" s="96" t="e">
        <f>Fristående!J9</f>
        <v>#DIV/0!</v>
      </c>
      <c r="F9" s="96" t="e">
        <f>Fristående!Q9</f>
        <v>#NUM!</v>
      </c>
      <c r="G9" s="102">
        <f>Fristående!R9</f>
        <v>0</v>
      </c>
      <c r="H9" s="101" t="e">
        <f>Fristående!U9</f>
        <v>#DIV/0!</v>
      </c>
      <c r="I9" s="31"/>
      <c r="J9" s="91" t="e">
        <f t="shared" ref="J9:J22" si="0">SUM(H9)</f>
        <v>#DIV/0!</v>
      </c>
      <c r="O9" s="31"/>
      <c r="U9" s="31"/>
    </row>
    <row r="10" spans="1:22" x14ac:dyDescent="0.35">
      <c r="A10" s="80">
        <v>3</v>
      </c>
      <c r="B10" s="110">
        <f>Fristående!B10</f>
        <v>0</v>
      </c>
      <c r="C10" s="68"/>
      <c r="D10" s="100" t="e">
        <f>Fristående!E10</f>
        <v>#DIV/0!</v>
      </c>
      <c r="E10" s="96" t="e">
        <f>Fristående!J10</f>
        <v>#DIV/0!</v>
      </c>
      <c r="F10" s="96" t="e">
        <f>Fristående!Q10</f>
        <v>#NUM!</v>
      </c>
      <c r="G10" s="102">
        <f>Fristående!R10</f>
        <v>0</v>
      </c>
      <c r="H10" s="101" t="e">
        <f>Fristående!U10</f>
        <v>#DIV/0!</v>
      </c>
      <c r="I10" s="31"/>
      <c r="J10" s="91" t="e">
        <f t="shared" si="0"/>
        <v>#DIV/0!</v>
      </c>
      <c r="O10" s="31"/>
      <c r="U10" s="31"/>
    </row>
    <row r="11" spans="1:22" x14ac:dyDescent="0.35">
      <c r="A11" s="80">
        <v>4</v>
      </c>
      <c r="B11" s="110">
        <f>Fristående!B11</f>
        <v>0</v>
      </c>
      <c r="C11" s="68"/>
      <c r="D11" s="100" t="e">
        <f>Fristående!E11</f>
        <v>#DIV/0!</v>
      </c>
      <c r="E11" s="96" t="e">
        <f>Fristående!J11</f>
        <v>#DIV/0!</v>
      </c>
      <c r="F11" s="96" t="e">
        <f>Fristående!Q11</f>
        <v>#NUM!</v>
      </c>
      <c r="G11" s="102">
        <f>Fristående!R11</f>
        <v>0</v>
      </c>
      <c r="H11" s="101" t="e">
        <f>Fristående!U11</f>
        <v>#DIV/0!</v>
      </c>
      <c r="I11" s="31"/>
      <c r="J11" s="91" t="e">
        <f>SUM(H11)</f>
        <v>#DIV/0!</v>
      </c>
      <c r="O11" s="31"/>
      <c r="U11" s="31"/>
    </row>
    <row r="12" spans="1:22" x14ac:dyDescent="0.35">
      <c r="A12" s="80">
        <v>5</v>
      </c>
      <c r="B12" s="110">
        <f>Fristående!B12</f>
        <v>0</v>
      </c>
      <c r="C12" s="68"/>
      <c r="D12" s="100" t="e">
        <f>Fristående!E12</f>
        <v>#DIV/0!</v>
      </c>
      <c r="E12" s="96" t="e">
        <f>Fristående!J12</f>
        <v>#DIV/0!</v>
      </c>
      <c r="F12" s="96" t="e">
        <f>Fristående!Q12</f>
        <v>#NUM!</v>
      </c>
      <c r="G12" s="102">
        <f>Fristående!R12</f>
        <v>0</v>
      </c>
      <c r="H12" s="101" t="e">
        <f>Fristående!U12</f>
        <v>#DIV/0!</v>
      </c>
      <c r="I12" s="31"/>
      <c r="J12" s="91" t="e">
        <f t="shared" si="0"/>
        <v>#DIV/0!</v>
      </c>
      <c r="O12" s="31"/>
      <c r="U12" s="31"/>
    </row>
    <row r="13" spans="1:22" x14ac:dyDescent="0.35">
      <c r="A13" s="80">
        <v>6</v>
      </c>
      <c r="B13" s="110">
        <f>Fristående!B13</f>
        <v>0</v>
      </c>
      <c r="C13" s="68"/>
      <c r="D13" s="100" t="e">
        <f>Fristående!E13</f>
        <v>#DIV/0!</v>
      </c>
      <c r="E13" s="96" t="e">
        <f>Fristående!J13</f>
        <v>#DIV/0!</v>
      </c>
      <c r="F13" s="96" t="e">
        <f>Fristående!Q13</f>
        <v>#NUM!</v>
      </c>
      <c r="G13" s="102">
        <f>Fristående!R13</f>
        <v>0</v>
      </c>
      <c r="H13" s="101" t="e">
        <f>Fristående!U13</f>
        <v>#DIV/0!</v>
      </c>
      <c r="I13" s="31"/>
      <c r="J13" s="91" t="e">
        <f t="shared" si="0"/>
        <v>#DIV/0!</v>
      </c>
      <c r="O13" s="31"/>
      <c r="U13" s="31"/>
    </row>
    <row r="14" spans="1:22" x14ac:dyDescent="0.35">
      <c r="A14" s="80">
        <v>7</v>
      </c>
      <c r="B14" s="110">
        <f>Fristående!B14</f>
        <v>0</v>
      </c>
      <c r="C14" s="68"/>
      <c r="D14" s="100" t="e">
        <f>Fristående!E14</f>
        <v>#DIV/0!</v>
      </c>
      <c r="E14" s="96" t="e">
        <f>Fristående!J14</f>
        <v>#DIV/0!</v>
      </c>
      <c r="F14" s="96" t="e">
        <f>Fristående!Q14</f>
        <v>#NUM!</v>
      </c>
      <c r="G14" s="102">
        <f>Fristående!R14</f>
        <v>0</v>
      </c>
      <c r="H14" s="101" t="e">
        <f>Fristående!U14</f>
        <v>#DIV/0!</v>
      </c>
      <c r="I14" s="31"/>
      <c r="J14" s="91" t="e">
        <f t="shared" si="0"/>
        <v>#DIV/0!</v>
      </c>
      <c r="O14" s="31"/>
      <c r="U14" s="31"/>
    </row>
    <row r="15" spans="1:22" x14ac:dyDescent="0.35">
      <c r="A15" s="80">
        <v>8</v>
      </c>
      <c r="B15" s="110">
        <f>Fristående!B15</f>
        <v>0</v>
      </c>
      <c r="C15" s="68"/>
      <c r="D15" s="100" t="e">
        <f>Fristående!E15</f>
        <v>#DIV/0!</v>
      </c>
      <c r="E15" s="96" t="e">
        <f>Fristående!J15</f>
        <v>#DIV/0!</v>
      </c>
      <c r="F15" s="96" t="e">
        <f>Fristående!Q15</f>
        <v>#NUM!</v>
      </c>
      <c r="G15" s="102">
        <f>Fristående!R15</f>
        <v>0</v>
      </c>
      <c r="H15" s="101" t="e">
        <f>Fristående!U15</f>
        <v>#DIV/0!</v>
      </c>
      <c r="I15" s="31"/>
      <c r="J15" s="91" t="e">
        <f t="shared" si="0"/>
        <v>#DIV/0!</v>
      </c>
      <c r="O15" s="31"/>
      <c r="U15" s="31"/>
    </row>
    <row r="16" spans="1:22" x14ac:dyDescent="0.35">
      <c r="A16" s="80">
        <v>9</v>
      </c>
      <c r="B16" s="110">
        <f>Fristående!B16</f>
        <v>0</v>
      </c>
      <c r="C16" s="68"/>
      <c r="D16" s="100" t="e">
        <f>Fristående!E16</f>
        <v>#DIV/0!</v>
      </c>
      <c r="E16" s="96" t="e">
        <f>Fristående!J16</f>
        <v>#DIV/0!</v>
      </c>
      <c r="F16" s="96" t="e">
        <f>Fristående!Q16</f>
        <v>#NUM!</v>
      </c>
      <c r="G16" s="102">
        <f>Fristående!R16</f>
        <v>0</v>
      </c>
      <c r="H16" s="101" t="e">
        <f>Fristående!U16</f>
        <v>#DIV/0!</v>
      </c>
      <c r="I16" s="31"/>
      <c r="J16" s="91" t="e">
        <f t="shared" si="0"/>
        <v>#DIV/0!</v>
      </c>
      <c r="O16" s="31"/>
      <c r="U16" s="31"/>
    </row>
    <row r="17" spans="1:21" x14ac:dyDescent="0.35">
      <c r="A17" s="80">
        <v>10</v>
      </c>
      <c r="B17" s="110">
        <f>Fristående!B17</f>
        <v>0</v>
      </c>
      <c r="C17" s="68"/>
      <c r="D17" s="100" t="e">
        <f>Fristående!E17</f>
        <v>#DIV/0!</v>
      </c>
      <c r="E17" s="96" t="e">
        <f>Fristående!J17</f>
        <v>#DIV/0!</v>
      </c>
      <c r="F17" s="96" t="e">
        <f>Fristående!Q17</f>
        <v>#NUM!</v>
      </c>
      <c r="G17" s="102">
        <f>Fristående!R17</f>
        <v>0</v>
      </c>
      <c r="H17" s="101" t="e">
        <f>Fristående!U17</f>
        <v>#DIV/0!</v>
      </c>
      <c r="I17" s="31"/>
      <c r="J17" s="91" t="e">
        <f t="shared" si="0"/>
        <v>#DIV/0!</v>
      </c>
      <c r="O17" s="31"/>
      <c r="U17" s="31"/>
    </row>
    <row r="18" spans="1:21" x14ac:dyDescent="0.35">
      <c r="A18" s="80">
        <v>11</v>
      </c>
      <c r="B18" s="110">
        <f>Fristående!B18</f>
        <v>0</v>
      </c>
      <c r="C18" s="68"/>
      <c r="D18" s="100" t="e">
        <f>Fristående!E18</f>
        <v>#DIV/0!</v>
      </c>
      <c r="E18" s="96" t="e">
        <f>Fristående!J18</f>
        <v>#DIV/0!</v>
      </c>
      <c r="F18" s="96" t="e">
        <f>Fristående!Q18</f>
        <v>#NUM!</v>
      </c>
      <c r="G18" s="102">
        <f>Fristående!R18</f>
        <v>0</v>
      </c>
      <c r="H18" s="101" t="e">
        <f>Fristående!U18</f>
        <v>#DIV/0!</v>
      </c>
      <c r="I18" s="31"/>
      <c r="J18" s="91" t="e">
        <f t="shared" si="0"/>
        <v>#DIV/0!</v>
      </c>
      <c r="O18" s="31"/>
      <c r="U18" s="31"/>
    </row>
    <row r="19" spans="1:21" x14ac:dyDescent="0.35">
      <c r="A19" s="80">
        <v>12</v>
      </c>
      <c r="B19" s="110">
        <f>Fristående!B19</f>
        <v>0</v>
      </c>
      <c r="C19" s="68"/>
      <c r="D19" s="100" t="e">
        <f>Fristående!E19</f>
        <v>#DIV/0!</v>
      </c>
      <c r="E19" s="96" t="e">
        <f>Fristående!J19</f>
        <v>#DIV/0!</v>
      </c>
      <c r="F19" s="96" t="e">
        <f>Fristående!Q19</f>
        <v>#NUM!</v>
      </c>
      <c r="G19" s="102">
        <f>Fristående!R19</f>
        <v>0</v>
      </c>
      <c r="H19" s="101" t="e">
        <f>Fristående!U19</f>
        <v>#DIV/0!</v>
      </c>
      <c r="I19" s="31"/>
      <c r="J19" s="91" t="e">
        <f t="shared" si="0"/>
        <v>#DIV/0!</v>
      </c>
      <c r="O19" s="31"/>
      <c r="U19" s="31"/>
    </row>
    <row r="20" spans="1:21" x14ac:dyDescent="0.35">
      <c r="A20" s="80">
        <v>13</v>
      </c>
      <c r="B20" s="110">
        <f>Fristående!B20</f>
        <v>0</v>
      </c>
      <c r="C20" s="68"/>
      <c r="D20" s="100" t="e">
        <f>Fristående!E20</f>
        <v>#DIV/0!</v>
      </c>
      <c r="E20" s="96" t="e">
        <f>Fristående!J20</f>
        <v>#DIV/0!</v>
      </c>
      <c r="F20" s="96" t="e">
        <f>Fristående!Q20</f>
        <v>#NUM!</v>
      </c>
      <c r="G20" s="102">
        <f>Fristående!R20</f>
        <v>0</v>
      </c>
      <c r="H20" s="101" t="e">
        <f>Fristående!U20</f>
        <v>#DIV/0!</v>
      </c>
      <c r="I20" s="31"/>
      <c r="J20" s="91" t="e">
        <f t="shared" si="0"/>
        <v>#DIV/0!</v>
      </c>
      <c r="O20" s="31"/>
      <c r="U20" s="31"/>
    </row>
    <row r="21" spans="1:21" x14ac:dyDescent="0.35">
      <c r="A21" s="80">
        <v>14</v>
      </c>
      <c r="B21" s="110">
        <f>Fristående!B21</f>
        <v>0</v>
      </c>
      <c r="C21" s="68"/>
      <c r="D21" s="100" t="e">
        <f>Fristående!E21</f>
        <v>#DIV/0!</v>
      </c>
      <c r="E21" s="96" t="e">
        <f>Fristående!J21</f>
        <v>#DIV/0!</v>
      </c>
      <c r="F21" s="96" t="e">
        <f>Fristående!Q21</f>
        <v>#NUM!</v>
      </c>
      <c r="G21" s="102">
        <f>Fristående!R21</f>
        <v>0</v>
      </c>
      <c r="H21" s="101" t="e">
        <f>Fristående!U21</f>
        <v>#DIV/0!</v>
      </c>
      <c r="I21" s="31"/>
      <c r="J21" s="91" t="e">
        <f t="shared" si="0"/>
        <v>#DIV/0!</v>
      </c>
      <c r="O21" s="31"/>
      <c r="U21" s="31"/>
    </row>
    <row r="22" spans="1:21" x14ac:dyDescent="0.35">
      <c r="A22" s="80">
        <v>15</v>
      </c>
      <c r="B22" s="110">
        <f>Fristående!B22</f>
        <v>0</v>
      </c>
      <c r="C22" s="68"/>
      <c r="D22" s="100" t="e">
        <f>Fristående!E22</f>
        <v>#DIV/0!</v>
      </c>
      <c r="E22" s="96" t="e">
        <f>Fristående!J22</f>
        <v>#DIV/0!</v>
      </c>
      <c r="F22" s="96" t="e">
        <f>Fristående!Q22</f>
        <v>#NUM!</v>
      </c>
      <c r="G22" s="102">
        <f>Fristående!R22</f>
        <v>0</v>
      </c>
      <c r="H22" s="101" t="e">
        <f>Fristående!U22</f>
        <v>#DIV/0!</v>
      </c>
      <c r="I22" s="31"/>
      <c r="J22" s="91" t="e">
        <f t="shared" si="0"/>
        <v>#DIV/0!</v>
      </c>
      <c r="O22" s="31"/>
      <c r="U22" s="31"/>
    </row>
    <row r="23" spans="1:21" x14ac:dyDescent="0.35">
      <c r="A23" s="80">
        <v>16</v>
      </c>
      <c r="B23" s="110">
        <f>Fristående!B23</f>
        <v>0</v>
      </c>
      <c r="C23" s="68"/>
      <c r="D23" s="100" t="e">
        <f>Fristående!E23</f>
        <v>#DIV/0!</v>
      </c>
      <c r="E23" s="96" t="e">
        <f>Fristående!J23</f>
        <v>#DIV/0!</v>
      </c>
      <c r="F23" s="96" t="e">
        <f>Fristående!Q23</f>
        <v>#NUM!</v>
      </c>
      <c r="G23" s="102">
        <f>Fristående!R23</f>
        <v>0</v>
      </c>
      <c r="H23" s="101" t="e">
        <f>Fristående!U23</f>
        <v>#DIV/0!</v>
      </c>
      <c r="I23" s="31"/>
      <c r="J23" s="91" t="e">
        <f t="shared" ref="J23:J34" si="1">SUM(H23)</f>
        <v>#DIV/0!</v>
      </c>
      <c r="O23" s="31"/>
      <c r="U23" s="31"/>
    </row>
    <row r="24" spans="1:21" x14ac:dyDescent="0.35">
      <c r="A24" s="80">
        <v>17</v>
      </c>
      <c r="B24" s="110">
        <f>Fristående!B24</f>
        <v>0</v>
      </c>
      <c r="C24" s="68"/>
      <c r="D24" s="100" t="e">
        <f>Fristående!E24</f>
        <v>#DIV/0!</v>
      </c>
      <c r="E24" s="96" t="e">
        <f>Fristående!J24</f>
        <v>#DIV/0!</v>
      </c>
      <c r="F24" s="96" t="e">
        <f>Fristående!Q24</f>
        <v>#NUM!</v>
      </c>
      <c r="G24" s="102">
        <f>Fristående!R24</f>
        <v>0</v>
      </c>
      <c r="H24" s="101" t="e">
        <f>Fristående!U24</f>
        <v>#DIV/0!</v>
      </c>
      <c r="I24" s="31"/>
      <c r="J24" s="91" t="e">
        <f t="shared" si="1"/>
        <v>#DIV/0!</v>
      </c>
      <c r="O24" s="31"/>
      <c r="U24" s="31"/>
    </row>
    <row r="25" spans="1:21" x14ac:dyDescent="0.35">
      <c r="A25" s="80">
        <v>18</v>
      </c>
      <c r="B25" s="110">
        <f>Fristående!B25</f>
        <v>0</v>
      </c>
      <c r="C25" s="68"/>
      <c r="D25" s="100" t="e">
        <f>Fristående!E25</f>
        <v>#DIV/0!</v>
      </c>
      <c r="E25" s="96" t="e">
        <f>Fristående!J25</f>
        <v>#DIV/0!</v>
      </c>
      <c r="F25" s="96" t="e">
        <f>Fristående!Q25</f>
        <v>#NUM!</v>
      </c>
      <c r="G25" s="102">
        <f>Fristående!R25</f>
        <v>0</v>
      </c>
      <c r="H25" s="101" t="e">
        <f>Fristående!U25</f>
        <v>#DIV/0!</v>
      </c>
      <c r="I25" s="31"/>
      <c r="J25" s="91" t="e">
        <f t="shared" si="1"/>
        <v>#DIV/0!</v>
      </c>
      <c r="O25" s="31"/>
      <c r="U25" s="31"/>
    </row>
    <row r="26" spans="1:21" x14ac:dyDescent="0.35">
      <c r="A26" s="80">
        <v>19</v>
      </c>
      <c r="B26" s="110">
        <f>Fristående!B26</f>
        <v>0</v>
      </c>
      <c r="C26" s="68"/>
      <c r="D26" s="100" t="e">
        <f>Fristående!E26</f>
        <v>#DIV/0!</v>
      </c>
      <c r="E26" s="96" t="e">
        <f>Fristående!J26</f>
        <v>#DIV/0!</v>
      </c>
      <c r="F26" s="96" t="e">
        <f>Fristående!Q26</f>
        <v>#NUM!</v>
      </c>
      <c r="G26" s="102">
        <f>Fristående!R26</f>
        <v>0</v>
      </c>
      <c r="H26" s="101" t="e">
        <f>Fristående!U26</f>
        <v>#DIV/0!</v>
      </c>
      <c r="I26" s="31"/>
      <c r="J26" s="91" t="e">
        <f t="shared" si="1"/>
        <v>#DIV/0!</v>
      </c>
      <c r="O26" s="31"/>
      <c r="U26" s="31"/>
    </row>
    <row r="27" spans="1:21" x14ac:dyDescent="0.35">
      <c r="A27" s="80">
        <v>20</v>
      </c>
      <c r="B27" s="110">
        <f>Fristående!B27</f>
        <v>0</v>
      </c>
      <c r="C27" s="68"/>
      <c r="D27" s="100" t="e">
        <f>Fristående!E27</f>
        <v>#DIV/0!</v>
      </c>
      <c r="E27" s="96" t="e">
        <f>Fristående!J27</f>
        <v>#DIV/0!</v>
      </c>
      <c r="F27" s="96" t="e">
        <f>Fristående!Q27</f>
        <v>#NUM!</v>
      </c>
      <c r="G27" s="102">
        <f>Fristående!R27</f>
        <v>0</v>
      </c>
      <c r="H27" s="101" t="e">
        <f>Fristående!U27</f>
        <v>#DIV/0!</v>
      </c>
      <c r="I27" s="31"/>
      <c r="J27" s="91" t="e">
        <f t="shared" si="1"/>
        <v>#DIV/0!</v>
      </c>
      <c r="O27" s="31"/>
      <c r="U27" s="31"/>
    </row>
    <row r="28" spans="1:21" x14ac:dyDescent="0.35">
      <c r="A28" s="80">
        <v>21</v>
      </c>
      <c r="B28" s="110">
        <f>Fristående!B28</f>
        <v>0</v>
      </c>
      <c r="C28" s="68"/>
      <c r="D28" s="100" t="e">
        <f>Fristående!E28</f>
        <v>#DIV/0!</v>
      </c>
      <c r="E28" s="96" t="e">
        <f>Fristående!J28</f>
        <v>#DIV/0!</v>
      </c>
      <c r="F28" s="96" t="e">
        <f>Fristående!Q28</f>
        <v>#NUM!</v>
      </c>
      <c r="G28" s="102">
        <f>Fristående!R28</f>
        <v>0</v>
      </c>
      <c r="H28" s="101" t="e">
        <f>Fristående!U28</f>
        <v>#DIV/0!</v>
      </c>
      <c r="I28" s="31"/>
      <c r="J28" s="91" t="e">
        <f t="shared" si="1"/>
        <v>#DIV/0!</v>
      </c>
      <c r="O28" s="31"/>
      <c r="U28" s="31"/>
    </row>
    <row r="29" spans="1:21" x14ac:dyDescent="0.35">
      <c r="A29" s="80">
        <v>22</v>
      </c>
      <c r="B29" s="110">
        <f>Fristående!B29</f>
        <v>0</v>
      </c>
      <c r="C29" s="68"/>
      <c r="D29" s="100" t="e">
        <f>Fristående!E29</f>
        <v>#DIV/0!</v>
      </c>
      <c r="E29" s="96" t="e">
        <f>Fristående!J29</f>
        <v>#DIV/0!</v>
      </c>
      <c r="F29" s="96" t="e">
        <f>Fristående!Q29</f>
        <v>#NUM!</v>
      </c>
      <c r="G29" s="102">
        <f>Fristående!R29</f>
        <v>0</v>
      </c>
      <c r="H29" s="101" t="e">
        <f>Fristående!U29</f>
        <v>#DIV/0!</v>
      </c>
      <c r="I29" s="31"/>
      <c r="J29" s="91" t="e">
        <f t="shared" si="1"/>
        <v>#DIV/0!</v>
      </c>
      <c r="O29" s="31"/>
      <c r="U29" s="31"/>
    </row>
    <row r="30" spans="1:21" x14ac:dyDescent="0.35">
      <c r="A30" s="80">
        <v>23</v>
      </c>
      <c r="B30" s="110">
        <f>Fristående!B30</f>
        <v>0</v>
      </c>
      <c r="C30" s="68"/>
      <c r="D30" s="100" t="e">
        <f>Fristående!E30</f>
        <v>#DIV/0!</v>
      </c>
      <c r="E30" s="96" t="e">
        <f>Fristående!J30</f>
        <v>#DIV/0!</v>
      </c>
      <c r="F30" s="96" t="e">
        <f>Fristående!Q30</f>
        <v>#NUM!</v>
      </c>
      <c r="G30" s="102">
        <f>Fristående!R30</f>
        <v>0</v>
      </c>
      <c r="H30" s="101" t="e">
        <f>Fristående!U30</f>
        <v>#DIV/0!</v>
      </c>
      <c r="I30" s="31"/>
      <c r="J30" s="91" t="e">
        <f t="shared" si="1"/>
        <v>#DIV/0!</v>
      </c>
      <c r="O30" s="31"/>
      <c r="U30" s="31"/>
    </row>
    <row r="31" spans="1:21" x14ac:dyDescent="0.35">
      <c r="A31" s="80">
        <v>24</v>
      </c>
      <c r="B31" s="110">
        <f>Fristående!B31</f>
        <v>0</v>
      </c>
      <c r="C31" s="68"/>
      <c r="D31" s="100" t="e">
        <f>Fristående!E31</f>
        <v>#DIV/0!</v>
      </c>
      <c r="E31" s="96" t="e">
        <f>Fristående!J31</f>
        <v>#DIV/0!</v>
      </c>
      <c r="F31" s="96" t="e">
        <f>Fristående!Q31</f>
        <v>#NUM!</v>
      </c>
      <c r="G31" s="102">
        <f>Fristående!R31</f>
        <v>0</v>
      </c>
      <c r="H31" s="101" t="e">
        <f>Fristående!U31</f>
        <v>#DIV/0!</v>
      </c>
      <c r="I31" s="31"/>
      <c r="J31" s="91" t="e">
        <f t="shared" si="1"/>
        <v>#DIV/0!</v>
      </c>
      <c r="O31" s="31"/>
      <c r="U31" s="31"/>
    </row>
    <row r="32" spans="1:21" x14ac:dyDescent="0.35">
      <c r="A32" s="80">
        <v>25</v>
      </c>
      <c r="B32" s="110">
        <f>Fristående!B32</f>
        <v>0</v>
      </c>
      <c r="C32" s="68"/>
      <c r="D32" s="100" t="e">
        <f>Fristående!E32</f>
        <v>#DIV/0!</v>
      </c>
      <c r="E32" s="96" t="e">
        <f>Fristående!J32</f>
        <v>#DIV/0!</v>
      </c>
      <c r="F32" s="96" t="e">
        <f>Fristående!Q32</f>
        <v>#NUM!</v>
      </c>
      <c r="G32" s="102">
        <f>Fristående!R32</f>
        <v>0</v>
      </c>
      <c r="H32" s="101" t="e">
        <f>Fristående!U32</f>
        <v>#DIV/0!</v>
      </c>
      <c r="I32" s="31"/>
      <c r="J32" s="91" t="e">
        <f t="shared" si="1"/>
        <v>#DIV/0!</v>
      </c>
      <c r="O32" s="31"/>
      <c r="U32" s="31"/>
    </row>
    <row r="33" spans="1:21" x14ac:dyDescent="0.35">
      <c r="A33" s="80">
        <v>26</v>
      </c>
      <c r="B33" s="110">
        <f>Fristående!B33</f>
        <v>0</v>
      </c>
      <c r="C33" s="68"/>
      <c r="D33" s="100" t="e">
        <f>Fristående!E33</f>
        <v>#DIV/0!</v>
      </c>
      <c r="E33" s="96" t="e">
        <f>Fristående!J33</f>
        <v>#DIV/0!</v>
      </c>
      <c r="F33" s="96" t="e">
        <f>Fristående!Q33</f>
        <v>#NUM!</v>
      </c>
      <c r="G33" s="102">
        <f>Fristående!R33</f>
        <v>0</v>
      </c>
      <c r="H33" s="101" t="e">
        <f>Fristående!U33</f>
        <v>#DIV/0!</v>
      </c>
      <c r="I33" s="31"/>
      <c r="J33" s="91" t="e">
        <f t="shared" si="1"/>
        <v>#DIV/0!</v>
      </c>
      <c r="O33" s="31"/>
      <c r="U33" s="31"/>
    </row>
    <row r="34" spans="1:21" x14ac:dyDescent="0.35">
      <c r="A34" s="80">
        <v>27</v>
      </c>
      <c r="B34" s="110">
        <f>Fristående!B34</f>
        <v>0</v>
      </c>
      <c r="C34" s="68"/>
      <c r="D34" s="100" t="e">
        <f>Fristående!E34</f>
        <v>#DIV/0!</v>
      </c>
      <c r="E34" s="96" t="e">
        <f>Fristående!J34</f>
        <v>#DIV/0!</v>
      </c>
      <c r="F34" s="96" t="e">
        <f>Fristående!Q34</f>
        <v>#NUM!</v>
      </c>
      <c r="G34" s="102">
        <f>Fristående!R34</f>
        <v>0</v>
      </c>
      <c r="H34" s="101" t="e">
        <f>Fristående!U34</f>
        <v>#DIV/0!</v>
      </c>
      <c r="I34" s="31"/>
      <c r="J34" s="91" t="e">
        <f t="shared" si="1"/>
        <v>#DIV/0!</v>
      </c>
      <c r="O34" s="31"/>
      <c r="U34" s="31"/>
    </row>
    <row r="35" spans="1:21" x14ac:dyDescent="0.35">
      <c r="A35" s="80">
        <v>28</v>
      </c>
      <c r="B35" s="110">
        <f>Fristående!B35</f>
        <v>0</v>
      </c>
      <c r="C35" s="68"/>
      <c r="D35" s="100" t="e">
        <f>Fristående!E35</f>
        <v>#DIV/0!</v>
      </c>
      <c r="E35" s="96" t="e">
        <f>Fristående!J35</f>
        <v>#DIV/0!</v>
      </c>
      <c r="F35" s="96" t="e">
        <f>Fristående!Q35</f>
        <v>#NUM!</v>
      </c>
      <c r="G35" s="102">
        <f>Fristående!R35</f>
        <v>0</v>
      </c>
      <c r="H35" s="101" t="e">
        <f>Fristående!U35</f>
        <v>#DIV/0!</v>
      </c>
      <c r="I35" s="31"/>
      <c r="J35" s="91" t="e">
        <f t="shared" ref="J35:J37" si="2">SUM(H35)</f>
        <v>#DIV/0!</v>
      </c>
      <c r="O35" s="31"/>
      <c r="U35" s="31"/>
    </row>
    <row r="36" spans="1:21" x14ac:dyDescent="0.35">
      <c r="A36" s="80">
        <v>29</v>
      </c>
      <c r="B36" s="110">
        <f>Fristående!B36</f>
        <v>0</v>
      </c>
      <c r="C36" s="68"/>
      <c r="D36" s="100" t="e">
        <f>Fristående!E36</f>
        <v>#DIV/0!</v>
      </c>
      <c r="E36" s="96" t="e">
        <f>Fristående!J36</f>
        <v>#DIV/0!</v>
      </c>
      <c r="F36" s="96" t="e">
        <f>Fristående!Q36</f>
        <v>#NUM!</v>
      </c>
      <c r="G36" s="102">
        <f>Fristående!R36</f>
        <v>0</v>
      </c>
      <c r="H36" s="101" t="e">
        <f>Fristående!U36</f>
        <v>#DIV/0!</v>
      </c>
      <c r="I36" s="31"/>
      <c r="J36" s="91" t="e">
        <f t="shared" si="2"/>
        <v>#DIV/0!</v>
      </c>
      <c r="O36" s="31"/>
      <c r="U36" s="31"/>
    </row>
    <row r="37" spans="1:21" ht="16" thickBot="1" x14ac:dyDescent="0.4">
      <c r="A37" s="156">
        <v>30</v>
      </c>
      <c r="B37" s="157">
        <f>Fristående!B37</f>
        <v>0</v>
      </c>
      <c r="C37" s="68"/>
      <c r="D37" s="158" t="e">
        <f>Fristående!E37</f>
        <v>#DIV/0!</v>
      </c>
      <c r="E37" s="159" t="e">
        <f>Fristående!J37</f>
        <v>#DIV/0!</v>
      </c>
      <c r="F37" s="159" t="e">
        <f>Fristående!Q37</f>
        <v>#NUM!</v>
      </c>
      <c r="G37" s="160">
        <f>Fristående!R37</f>
        <v>0</v>
      </c>
      <c r="H37" s="161" t="e">
        <f>Fristående!U37</f>
        <v>#DIV/0!</v>
      </c>
      <c r="I37" s="31"/>
      <c r="J37" s="162" t="e">
        <f t="shared" si="2"/>
        <v>#DIV/0!</v>
      </c>
      <c r="O37" s="31"/>
      <c r="U37" s="31"/>
    </row>
    <row r="38" spans="1:21" x14ac:dyDescent="0.3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U38" s="32"/>
    </row>
  </sheetData>
  <mergeCells count="7">
    <mergeCell ref="A2:F2"/>
    <mergeCell ref="A3:F3"/>
    <mergeCell ref="A1:J1"/>
    <mergeCell ref="A5:A6"/>
    <mergeCell ref="B5:B6"/>
    <mergeCell ref="J5:J6"/>
    <mergeCell ref="D5:H5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392081-C371-4255-A938-DEC3A9EBFC58}">
  <dimension ref="A1:V38"/>
  <sheetViews>
    <sheetView workbookViewId="0">
      <selection activeCell="A2" sqref="A2:F2"/>
    </sheetView>
  </sheetViews>
  <sheetFormatPr defaultColWidth="11.453125" defaultRowHeight="15.5" x14ac:dyDescent="0.35"/>
  <cols>
    <col min="1" max="1" width="3.1796875" style="26" customWidth="1"/>
    <col min="2" max="2" width="23.81640625" style="26" customWidth="1"/>
    <col min="3" max="3" width="1" style="26" customWidth="1"/>
    <col min="4" max="4" width="5.7265625" style="26" customWidth="1"/>
    <col min="5" max="5" width="5.453125" style="26" customWidth="1"/>
    <col min="6" max="6" width="5.7265625" style="26" customWidth="1"/>
    <col min="7" max="7" width="4.7265625" style="26" customWidth="1"/>
    <col min="8" max="8" width="8.7265625" style="26" customWidth="1"/>
    <col min="9" max="9" width="1.1796875" style="26" customWidth="1"/>
    <col min="10" max="10" width="12.54296875" style="26" bestFit="1" customWidth="1"/>
    <col min="11" max="12" width="5.7265625" style="26" customWidth="1"/>
    <col min="13" max="13" width="4.7265625" style="26" customWidth="1"/>
    <col min="14" max="14" width="8.7265625" style="26" customWidth="1"/>
    <col min="15" max="15" width="1.1796875" style="26" customWidth="1"/>
    <col min="16" max="16" width="4.7265625" style="26" customWidth="1"/>
    <col min="17" max="18" width="5.7265625" style="26" customWidth="1"/>
    <col min="19" max="19" width="4.7265625" style="26" customWidth="1"/>
    <col min="20" max="20" width="8.7265625" style="26" customWidth="1"/>
    <col min="21" max="21" width="1.1796875" style="26" customWidth="1"/>
    <col min="22" max="22" width="8.7265625" style="26" customWidth="1"/>
    <col min="23" max="16384" width="11.453125" style="26"/>
  </cols>
  <sheetData>
    <row r="1" spans="1:22" ht="48" customHeight="1" thickBot="1" x14ac:dyDescent="0.45">
      <c r="A1" s="241" t="s">
        <v>74</v>
      </c>
      <c r="B1" s="241"/>
      <c r="C1" s="241"/>
      <c r="D1" s="241"/>
      <c r="E1" s="241"/>
      <c r="F1" s="241"/>
      <c r="G1" s="241"/>
      <c r="H1" s="241"/>
      <c r="I1" s="241"/>
      <c r="J1" s="241"/>
      <c r="K1"/>
      <c r="L1"/>
      <c r="M1"/>
      <c r="N1"/>
      <c r="O1"/>
      <c r="P1"/>
      <c r="Q1"/>
      <c r="R1"/>
      <c r="S1"/>
      <c r="T1"/>
      <c r="U1"/>
      <c r="V1"/>
    </row>
    <row r="2" spans="1:22" ht="16" thickBot="1" x14ac:dyDescent="0.4">
      <c r="A2" s="227" t="str">
        <f>Fristående!P1</f>
        <v xml:space="preserve">Tävling: </v>
      </c>
      <c r="B2" s="228"/>
      <c r="C2" s="228"/>
      <c r="D2" s="228"/>
      <c r="E2" s="228"/>
      <c r="F2" s="229"/>
      <c r="O2" s="27"/>
      <c r="P2" s="27"/>
      <c r="Q2" s="27"/>
      <c r="R2" s="27"/>
      <c r="S2" s="27"/>
      <c r="T2" s="27"/>
      <c r="U2" s="27"/>
      <c r="V2" s="27"/>
    </row>
    <row r="3" spans="1:22" ht="16" customHeight="1" thickBot="1" x14ac:dyDescent="0.4">
      <c r="A3" s="227" t="str">
        <f>Fristående!P2</f>
        <v>Datum:</v>
      </c>
      <c r="B3" s="228"/>
      <c r="C3" s="228"/>
      <c r="D3" s="228"/>
      <c r="E3" s="228"/>
      <c r="F3" s="229"/>
      <c r="G3" s="83"/>
      <c r="H3" s="83"/>
      <c r="I3" s="83"/>
      <c r="J3" s="83"/>
      <c r="K3"/>
      <c r="L3"/>
      <c r="M3"/>
      <c r="N3"/>
      <c r="O3" s="28"/>
      <c r="P3" s="254"/>
      <c r="Q3" s="254"/>
      <c r="R3" s="255"/>
      <c r="S3" s="255"/>
      <c r="T3" s="255"/>
      <c r="U3" s="28"/>
      <c r="V3" s="28"/>
    </row>
    <row r="4" spans="1:22" ht="9.75" customHeight="1" thickBot="1" x14ac:dyDescent="0.4">
      <c r="A4" s="8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" customHeight="1" x14ac:dyDescent="0.35">
      <c r="A5" s="244" t="s">
        <v>22</v>
      </c>
      <c r="B5" s="250" t="s">
        <v>24</v>
      </c>
      <c r="C5" s="104"/>
      <c r="D5" s="213" t="s">
        <v>5</v>
      </c>
      <c r="E5" s="214" t="s">
        <v>5</v>
      </c>
      <c r="F5" s="214"/>
      <c r="G5" s="214"/>
      <c r="H5" s="215"/>
      <c r="I5" s="28"/>
      <c r="J5" s="252" t="s">
        <v>12</v>
      </c>
      <c r="O5" s="28"/>
      <c r="R5" s="165"/>
      <c r="U5" s="29"/>
    </row>
    <row r="6" spans="1:22" ht="15.75" customHeight="1" thickBot="1" x14ac:dyDescent="0.4">
      <c r="A6" s="249"/>
      <c r="B6" s="251"/>
      <c r="C6" s="104"/>
      <c r="D6" s="122" t="s">
        <v>6</v>
      </c>
      <c r="E6" s="123" t="s">
        <v>59</v>
      </c>
      <c r="F6" s="123" t="s">
        <v>60</v>
      </c>
      <c r="G6" s="94" t="s">
        <v>34</v>
      </c>
      <c r="H6" s="95" t="s">
        <v>11</v>
      </c>
      <c r="I6" s="29"/>
      <c r="J6" s="253"/>
      <c r="O6" s="29"/>
      <c r="U6" s="29"/>
    </row>
    <row r="7" spans="1:22" ht="15.75" customHeight="1" x14ac:dyDescent="0.35">
      <c r="A7" s="79"/>
      <c r="B7" s="105"/>
      <c r="C7" s="93"/>
      <c r="D7" s="97"/>
      <c r="E7" s="98"/>
      <c r="F7" s="98"/>
      <c r="G7" s="98"/>
      <c r="H7" s="99"/>
      <c r="I7" s="30"/>
      <c r="J7" s="90"/>
      <c r="O7" s="30"/>
      <c r="U7" s="29"/>
    </row>
    <row r="8" spans="1:22" x14ac:dyDescent="0.35">
      <c r="A8" s="80">
        <v>1</v>
      </c>
      <c r="B8" s="163">
        <f>Tumbling!B8</f>
        <v>0</v>
      </c>
      <c r="C8" s="68"/>
      <c r="D8" s="100" t="e">
        <f>Tumbling!E8</f>
        <v>#DIV/0!</v>
      </c>
      <c r="E8" s="96" t="e">
        <f>Tumbling!J8</f>
        <v>#DIV/0!</v>
      </c>
      <c r="F8" s="96" t="e">
        <f>Tumbling!Q8</f>
        <v>#NUM!</v>
      </c>
      <c r="G8" s="102">
        <f>Tumbling!R8</f>
        <v>0</v>
      </c>
      <c r="H8" s="101" t="e">
        <f>Tumbling!U8</f>
        <v>#DIV/0!</v>
      </c>
      <c r="I8" s="31"/>
      <c r="J8" s="91" t="e">
        <f>SUM(H8)</f>
        <v>#DIV/0!</v>
      </c>
      <c r="O8" s="31"/>
      <c r="U8" s="31"/>
    </row>
    <row r="9" spans="1:22" x14ac:dyDescent="0.35">
      <c r="A9" s="80">
        <v>2</v>
      </c>
      <c r="B9" s="163">
        <f>Tumbling!B9</f>
        <v>0</v>
      </c>
      <c r="C9" s="68"/>
      <c r="D9" s="100" t="e">
        <f>Tumbling!E9</f>
        <v>#DIV/0!</v>
      </c>
      <c r="E9" s="96" t="e">
        <f>Tumbling!J9</f>
        <v>#DIV/0!</v>
      </c>
      <c r="F9" s="96" t="e">
        <f>Tumbling!Q9</f>
        <v>#NUM!</v>
      </c>
      <c r="G9" s="102">
        <f>Tumbling!R9</f>
        <v>0</v>
      </c>
      <c r="H9" s="101" t="e">
        <f>Tumbling!U9</f>
        <v>#DIV/0!</v>
      </c>
      <c r="I9" s="31"/>
      <c r="J9" s="91" t="e">
        <f t="shared" ref="J9:J22" si="0">SUM(H9)</f>
        <v>#DIV/0!</v>
      </c>
      <c r="O9" s="31"/>
      <c r="U9" s="31"/>
    </row>
    <row r="10" spans="1:22" x14ac:dyDescent="0.35">
      <c r="A10" s="80">
        <v>3</v>
      </c>
      <c r="B10" s="163">
        <f>Tumbling!B10</f>
        <v>0</v>
      </c>
      <c r="C10" s="68"/>
      <c r="D10" s="100" t="e">
        <f>Tumbling!E10</f>
        <v>#DIV/0!</v>
      </c>
      <c r="E10" s="96" t="e">
        <f>Tumbling!J10</f>
        <v>#DIV/0!</v>
      </c>
      <c r="F10" s="96" t="e">
        <f>Tumbling!Q10</f>
        <v>#NUM!</v>
      </c>
      <c r="G10" s="102">
        <f>Tumbling!R10</f>
        <v>0</v>
      </c>
      <c r="H10" s="101" t="e">
        <f>Tumbling!U10</f>
        <v>#DIV/0!</v>
      </c>
      <c r="I10" s="31"/>
      <c r="J10" s="91" t="e">
        <f t="shared" si="0"/>
        <v>#DIV/0!</v>
      </c>
      <c r="O10" s="31"/>
      <c r="U10" s="31"/>
    </row>
    <row r="11" spans="1:22" x14ac:dyDescent="0.35">
      <c r="A11" s="80">
        <v>4</v>
      </c>
      <c r="B11" s="163">
        <f>Tumbling!B11</f>
        <v>0</v>
      </c>
      <c r="C11" s="68"/>
      <c r="D11" s="100" t="e">
        <f>Tumbling!E11</f>
        <v>#DIV/0!</v>
      </c>
      <c r="E11" s="96" t="e">
        <f>Tumbling!J11</f>
        <v>#DIV/0!</v>
      </c>
      <c r="F11" s="96" t="e">
        <f>Tumbling!Q11</f>
        <v>#NUM!</v>
      </c>
      <c r="G11" s="102">
        <f>Tumbling!R11</f>
        <v>0</v>
      </c>
      <c r="H11" s="101" t="e">
        <f>Tumbling!U11</f>
        <v>#DIV/0!</v>
      </c>
      <c r="I11" s="31"/>
      <c r="J11" s="91" t="e">
        <f t="shared" si="0"/>
        <v>#DIV/0!</v>
      </c>
      <c r="O11" s="31"/>
      <c r="U11" s="31"/>
    </row>
    <row r="12" spans="1:22" x14ac:dyDescent="0.35">
      <c r="A12" s="80">
        <v>5</v>
      </c>
      <c r="B12" s="163">
        <f>Tumbling!B12</f>
        <v>0</v>
      </c>
      <c r="C12" s="68"/>
      <c r="D12" s="100" t="e">
        <f>Tumbling!E12</f>
        <v>#DIV/0!</v>
      </c>
      <c r="E12" s="96" t="e">
        <f>Tumbling!J12</f>
        <v>#DIV/0!</v>
      </c>
      <c r="F12" s="96" t="e">
        <f>Tumbling!Q12</f>
        <v>#NUM!</v>
      </c>
      <c r="G12" s="102">
        <f>Tumbling!R12</f>
        <v>0</v>
      </c>
      <c r="H12" s="101" t="e">
        <f>Tumbling!U12</f>
        <v>#DIV/0!</v>
      </c>
      <c r="I12" s="31"/>
      <c r="J12" s="91" t="e">
        <f t="shared" si="0"/>
        <v>#DIV/0!</v>
      </c>
      <c r="O12" s="31"/>
      <c r="U12" s="31"/>
    </row>
    <row r="13" spans="1:22" x14ac:dyDescent="0.35">
      <c r="A13" s="80">
        <v>6</v>
      </c>
      <c r="B13" s="163">
        <f>Tumbling!B13</f>
        <v>0</v>
      </c>
      <c r="C13" s="68"/>
      <c r="D13" s="100" t="e">
        <f>Tumbling!E13</f>
        <v>#DIV/0!</v>
      </c>
      <c r="E13" s="96" t="e">
        <f>Tumbling!J13</f>
        <v>#DIV/0!</v>
      </c>
      <c r="F13" s="96" t="e">
        <f>Tumbling!Q13</f>
        <v>#NUM!</v>
      </c>
      <c r="G13" s="102">
        <f>Tumbling!R13</f>
        <v>0</v>
      </c>
      <c r="H13" s="101" t="e">
        <f>Tumbling!U13</f>
        <v>#DIV/0!</v>
      </c>
      <c r="I13" s="31"/>
      <c r="J13" s="91" t="e">
        <f>SUM(H13)</f>
        <v>#DIV/0!</v>
      </c>
      <c r="O13" s="31"/>
      <c r="U13" s="31"/>
    </row>
    <row r="14" spans="1:22" x14ac:dyDescent="0.35">
      <c r="A14" s="80">
        <v>7</v>
      </c>
      <c r="B14" s="163">
        <f>Tumbling!B14</f>
        <v>0</v>
      </c>
      <c r="C14" s="68"/>
      <c r="D14" s="100" t="e">
        <f>Tumbling!E14</f>
        <v>#DIV/0!</v>
      </c>
      <c r="E14" s="96" t="e">
        <f>Tumbling!J14</f>
        <v>#DIV/0!</v>
      </c>
      <c r="F14" s="96" t="e">
        <f>Tumbling!Q14</f>
        <v>#NUM!</v>
      </c>
      <c r="G14" s="102">
        <f>Tumbling!R14</f>
        <v>0</v>
      </c>
      <c r="H14" s="101" t="e">
        <f>Tumbling!U14</f>
        <v>#DIV/0!</v>
      </c>
      <c r="I14" s="31"/>
      <c r="J14" s="91" t="e">
        <f t="shared" si="0"/>
        <v>#DIV/0!</v>
      </c>
      <c r="O14" s="31"/>
      <c r="U14" s="31"/>
    </row>
    <row r="15" spans="1:22" x14ac:dyDescent="0.35">
      <c r="A15" s="80">
        <v>8</v>
      </c>
      <c r="B15" s="163">
        <f>Tumbling!B15</f>
        <v>0</v>
      </c>
      <c r="C15" s="68"/>
      <c r="D15" s="100" t="e">
        <f>Tumbling!E15</f>
        <v>#DIV/0!</v>
      </c>
      <c r="E15" s="96" t="e">
        <f>Tumbling!J15</f>
        <v>#DIV/0!</v>
      </c>
      <c r="F15" s="96" t="e">
        <f>Tumbling!Q15</f>
        <v>#NUM!</v>
      </c>
      <c r="G15" s="102">
        <f>Tumbling!R15</f>
        <v>0</v>
      </c>
      <c r="H15" s="101" t="e">
        <f>Tumbling!U15</f>
        <v>#DIV/0!</v>
      </c>
      <c r="I15" s="31"/>
      <c r="J15" s="91" t="e">
        <f t="shared" si="0"/>
        <v>#DIV/0!</v>
      </c>
      <c r="O15" s="31"/>
      <c r="U15" s="31"/>
    </row>
    <row r="16" spans="1:22" x14ac:dyDescent="0.35">
      <c r="A16" s="80">
        <v>9</v>
      </c>
      <c r="B16" s="163">
        <f>Tumbling!B16</f>
        <v>0</v>
      </c>
      <c r="C16" s="68"/>
      <c r="D16" s="100" t="e">
        <f>Tumbling!E16</f>
        <v>#DIV/0!</v>
      </c>
      <c r="E16" s="96" t="e">
        <f>Tumbling!J16</f>
        <v>#DIV/0!</v>
      </c>
      <c r="F16" s="96" t="e">
        <f>Tumbling!Q16</f>
        <v>#NUM!</v>
      </c>
      <c r="G16" s="102">
        <f>Tumbling!R16</f>
        <v>0</v>
      </c>
      <c r="H16" s="101" t="e">
        <f>Tumbling!U16</f>
        <v>#DIV/0!</v>
      </c>
      <c r="I16" s="31"/>
      <c r="J16" s="91" t="e">
        <f t="shared" si="0"/>
        <v>#DIV/0!</v>
      </c>
      <c r="O16" s="31"/>
      <c r="U16" s="31"/>
    </row>
    <row r="17" spans="1:21" x14ac:dyDescent="0.35">
      <c r="A17" s="80">
        <v>10</v>
      </c>
      <c r="B17" s="163">
        <f>Tumbling!B17</f>
        <v>0</v>
      </c>
      <c r="C17" s="68"/>
      <c r="D17" s="100" t="e">
        <f>Tumbling!E17</f>
        <v>#DIV/0!</v>
      </c>
      <c r="E17" s="96" t="e">
        <f>Tumbling!J17</f>
        <v>#DIV/0!</v>
      </c>
      <c r="F17" s="96" t="e">
        <f>Tumbling!Q17</f>
        <v>#NUM!</v>
      </c>
      <c r="G17" s="102">
        <f>Tumbling!R17</f>
        <v>0</v>
      </c>
      <c r="H17" s="101" t="e">
        <f>Tumbling!U17</f>
        <v>#DIV/0!</v>
      </c>
      <c r="I17" s="31"/>
      <c r="J17" s="91" t="e">
        <f t="shared" si="0"/>
        <v>#DIV/0!</v>
      </c>
      <c r="O17" s="31"/>
      <c r="U17" s="31"/>
    </row>
    <row r="18" spans="1:21" x14ac:dyDescent="0.35">
      <c r="A18" s="80">
        <v>11</v>
      </c>
      <c r="B18" s="163">
        <f>Tumbling!B18</f>
        <v>0</v>
      </c>
      <c r="C18" s="68"/>
      <c r="D18" s="100" t="e">
        <f>Tumbling!E18</f>
        <v>#DIV/0!</v>
      </c>
      <c r="E18" s="96" t="e">
        <f>Tumbling!J18</f>
        <v>#DIV/0!</v>
      </c>
      <c r="F18" s="96" t="e">
        <f>Tumbling!Q18</f>
        <v>#NUM!</v>
      </c>
      <c r="G18" s="102">
        <f>Tumbling!R18</f>
        <v>0</v>
      </c>
      <c r="H18" s="101" t="e">
        <f>Tumbling!U18</f>
        <v>#DIV/0!</v>
      </c>
      <c r="I18" s="31"/>
      <c r="J18" s="91" t="e">
        <f t="shared" si="0"/>
        <v>#DIV/0!</v>
      </c>
      <c r="O18" s="31"/>
      <c r="U18" s="31"/>
    </row>
    <row r="19" spans="1:21" x14ac:dyDescent="0.35">
      <c r="A19" s="80">
        <v>12</v>
      </c>
      <c r="B19" s="163">
        <f>Tumbling!B19</f>
        <v>0</v>
      </c>
      <c r="C19" s="68"/>
      <c r="D19" s="100" t="e">
        <f>Tumbling!E19</f>
        <v>#DIV/0!</v>
      </c>
      <c r="E19" s="96" t="e">
        <f>Tumbling!J19</f>
        <v>#DIV/0!</v>
      </c>
      <c r="F19" s="96" t="e">
        <f>Tumbling!Q19</f>
        <v>#NUM!</v>
      </c>
      <c r="G19" s="102">
        <f>Tumbling!R19</f>
        <v>0</v>
      </c>
      <c r="H19" s="101" t="e">
        <f>Tumbling!U19</f>
        <v>#DIV/0!</v>
      </c>
      <c r="I19" s="31"/>
      <c r="J19" s="91" t="e">
        <f t="shared" si="0"/>
        <v>#DIV/0!</v>
      </c>
      <c r="O19" s="31"/>
      <c r="U19" s="31"/>
    </row>
    <row r="20" spans="1:21" x14ac:dyDescent="0.35">
      <c r="A20" s="80">
        <v>13</v>
      </c>
      <c r="B20" s="163">
        <f>Tumbling!B20</f>
        <v>0</v>
      </c>
      <c r="C20" s="68"/>
      <c r="D20" s="100" t="e">
        <f>Tumbling!E20</f>
        <v>#DIV/0!</v>
      </c>
      <c r="E20" s="96" t="e">
        <f>Tumbling!J20</f>
        <v>#DIV/0!</v>
      </c>
      <c r="F20" s="96" t="e">
        <f>Tumbling!Q20</f>
        <v>#NUM!</v>
      </c>
      <c r="G20" s="102">
        <f>Tumbling!R20</f>
        <v>0</v>
      </c>
      <c r="H20" s="101" t="e">
        <f>Tumbling!U20</f>
        <v>#DIV/0!</v>
      </c>
      <c r="I20" s="31"/>
      <c r="J20" s="91" t="e">
        <f t="shared" si="0"/>
        <v>#DIV/0!</v>
      </c>
      <c r="O20" s="31"/>
      <c r="U20" s="31"/>
    </row>
    <row r="21" spans="1:21" x14ac:dyDescent="0.35">
      <c r="A21" s="80">
        <v>14</v>
      </c>
      <c r="B21" s="163">
        <f>Tumbling!B21</f>
        <v>0</v>
      </c>
      <c r="C21" s="68"/>
      <c r="D21" s="100" t="e">
        <f>Tumbling!E21</f>
        <v>#DIV/0!</v>
      </c>
      <c r="E21" s="96" t="e">
        <f>Tumbling!J21</f>
        <v>#DIV/0!</v>
      </c>
      <c r="F21" s="96" t="e">
        <f>Tumbling!Q21</f>
        <v>#NUM!</v>
      </c>
      <c r="G21" s="102">
        <f>Tumbling!R21</f>
        <v>0</v>
      </c>
      <c r="H21" s="101" t="e">
        <f>Tumbling!U21</f>
        <v>#DIV/0!</v>
      </c>
      <c r="I21" s="31"/>
      <c r="J21" s="91" t="e">
        <f t="shared" si="0"/>
        <v>#DIV/0!</v>
      </c>
      <c r="O21" s="31"/>
      <c r="U21" s="31"/>
    </row>
    <row r="22" spans="1:21" x14ac:dyDescent="0.35">
      <c r="A22" s="80">
        <v>15</v>
      </c>
      <c r="B22" s="163">
        <f>Tumbling!B22</f>
        <v>0</v>
      </c>
      <c r="C22" s="68"/>
      <c r="D22" s="100" t="e">
        <f>Tumbling!E22</f>
        <v>#DIV/0!</v>
      </c>
      <c r="E22" s="96" t="e">
        <f>Tumbling!J22</f>
        <v>#DIV/0!</v>
      </c>
      <c r="F22" s="96" t="e">
        <f>Tumbling!Q22</f>
        <v>#NUM!</v>
      </c>
      <c r="G22" s="102">
        <f>Tumbling!R22</f>
        <v>0</v>
      </c>
      <c r="H22" s="101" t="e">
        <f>Tumbling!U22</f>
        <v>#DIV/0!</v>
      </c>
      <c r="I22" s="31"/>
      <c r="J22" s="91" t="e">
        <f t="shared" si="0"/>
        <v>#DIV/0!</v>
      </c>
      <c r="O22" s="31"/>
      <c r="U22" s="31"/>
    </row>
    <row r="23" spans="1:21" x14ac:dyDescent="0.35">
      <c r="A23" s="80">
        <v>16</v>
      </c>
      <c r="B23" s="163">
        <f>Tumbling!B23</f>
        <v>0</v>
      </c>
      <c r="C23" s="68"/>
      <c r="D23" s="100" t="e">
        <f>Tumbling!E23</f>
        <v>#DIV/0!</v>
      </c>
      <c r="E23" s="96" t="e">
        <f>Tumbling!J23</f>
        <v>#DIV/0!</v>
      </c>
      <c r="F23" s="96" t="e">
        <f>Tumbling!Q23</f>
        <v>#NUM!</v>
      </c>
      <c r="G23" s="102">
        <f>Tumbling!R23</f>
        <v>0</v>
      </c>
      <c r="H23" s="101" t="e">
        <f>Tumbling!U23</f>
        <v>#DIV/0!</v>
      </c>
      <c r="I23" s="31"/>
      <c r="J23" s="91" t="e">
        <f t="shared" ref="J23:J37" si="1">SUM(H23)</f>
        <v>#DIV/0!</v>
      </c>
      <c r="O23" s="31"/>
      <c r="U23" s="31"/>
    </row>
    <row r="24" spans="1:21" x14ac:dyDescent="0.35">
      <c r="A24" s="80">
        <v>17</v>
      </c>
      <c r="B24" s="163">
        <f>Tumbling!B24</f>
        <v>0</v>
      </c>
      <c r="C24" s="68"/>
      <c r="D24" s="100" t="e">
        <f>Tumbling!E24</f>
        <v>#DIV/0!</v>
      </c>
      <c r="E24" s="96" t="e">
        <f>Tumbling!J24</f>
        <v>#DIV/0!</v>
      </c>
      <c r="F24" s="96" t="e">
        <f>Tumbling!Q24</f>
        <v>#NUM!</v>
      </c>
      <c r="G24" s="102">
        <f>Tumbling!R24</f>
        <v>0</v>
      </c>
      <c r="H24" s="101" t="e">
        <f>Tumbling!U24</f>
        <v>#DIV/0!</v>
      </c>
      <c r="I24" s="31"/>
      <c r="J24" s="91" t="e">
        <f t="shared" si="1"/>
        <v>#DIV/0!</v>
      </c>
      <c r="O24" s="31"/>
      <c r="U24" s="31"/>
    </row>
    <row r="25" spans="1:21" x14ac:dyDescent="0.35">
      <c r="A25" s="80">
        <v>18</v>
      </c>
      <c r="B25" s="163">
        <f>Tumbling!B25</f>
        <v>0</v>
      </c>
      <c r="C25" s="68"/>
      <c r="D25" s="100" t="e">
        <f>Tumbling!E25</f>
        <v>#DIV/0!</v>
      </c>
      <c r="E25" s="96" t="e">
        <f>Tumbling!J25</f>
        <v>#DIV/0!</v>
      </c>
      <c r="F25" s="96" t="e">
        <f>Tumbling!Q25</f>
        <v>#NUM!</v>
      </c>
      <c r="G25" s="102">
        <f>Tumbling!R25</f>
        <v>0</v>
      </c>
      <c r="H25" s="101" t="e">
        <f>Tumbling!U25</f>
        <v>#DIV/0!</v>
      </c>
      <c r="I25" s="31"/>
      <c r="J25" s="91" t="e">
        <f t="shared" si="1"/>
        <v>#DIV/0!</v>
      </c>
      <c r="O25" s="31"/>
      <c r="U25" s="31"/>
    </row>
    <row r="26" spans="1:21" x14ac:dyDescent="0.35">
      <c r="A26" s="80">
        <v>19</v>
      </c>
      <c r="B26" s="163">
        <f>Tumbling!B26</f>
        <v>0</v>
      </c>
      <c r="C26" s="68"/>
      <c r="D26" s="100" t="e">
        <f>Tumbling!E26</f>
        <v>#DIV/0!</v>
      </c>
      <c r="E26" s="96" t="e">
        <f>Tumbling!J26</f>
        <v>#DIV/0!</v>
      </c>
      <c r="F26" s="96" t="e">
        <f>Tumbling!Q26</f>
        <v>#NUM!</v>
      </c>
      <c r="G26" s="102">
        <f>Tumbling!R26</f>
        <v>0</v>
      </c>
      <c r="H26" s="101" t="e">
        <f>Tumbling!U26</f>
        <v>#DIV/0!</v>
      </c>
      <c r="I26" s="31"/>
      <c r="J26" s="91" t="e">
        <f t="shared" si="1"/>
        <v>#DIV/0!</v>
      </c>
      <c r="O26" s="31"/>
      <c r="U26" s="31"/>
    </row>
    <row r="27" spans="1:21" x14ac:dyDescent="0.35">
      <c r="A27" s="80">
        <v>20</v>
      </c>
      <c r="B27" s="163">
        <f>Tumbling!B27</f>
        <v>0</v>
      </c>
      <c r="C27" s="68"/>
      <c r="D27" s="100" t="e">
        <f>Tumbling!E27</f>
        <v>#DIV/0!</v>
      </c>
      <c r="E27" s="96" t="e">
        <f>Tumbling!J27</f>
        <v>#DIV/0!</v>
      </c>
      <c r="F27" s="96" t="e">
        <f>Tumbling!Q27</f>
        <v>#NUM!</v>
      </c>
      <c r="G27" s="102">
        <f>Tumbling!R27</f>
        <v>0</v>
      </c>
      <c r="H27" s="101" t="e">
        <f>Tumbling!U27</f>
        <v>#DIV/0!</v>
      </c>
      <c r="I27" s="31"/>
      <c r="J27" s="91" t="e">
        <f t="shared" si="1"/>
        <v>#DIV/0!</v>
      </c>
      <c r="O27" s="31"/>
      <c r="U27" s="31"/>
    </row>
    <row r="28" spans="1:21" x14ac:dyDescent="0.35">
      <c r="A28" s="80">
        <v>21</v>
      </c>
      <c r="B28" s="163">
        <f>Tumbling!B28</f>
        <v>0</v>
      </c>
      <c r="C28" s="68"/>
      <c r="D28" s="100" t="e">
        <f>Tumbling!E28</f>
        <v>#DIV/0!</v>
      </c>
      <c r="E28" s="96" t="e">
        <f>Tumbling!J28</f>
        <v>#DIV/0!</v>
      </c>
      <c r="F28" s="96" t="e">
        <f>Tumbling!Q28</f>
        <v>#NUM!</v>
      </c>
      <c r="G28" s="102">
        <f>Tumbling!R28</f>
        <v>0</v>
      </c>
      <c r="H28" s="101" t="e">
        <f>Tumbling!U28</f>
        <v>#DIV/0!</v>
      </c>
      <c r="I28" s="31"/>
      <c r="J28" s="91" t="e">
        <f t="shared" si="1"/>
        <v>#DIV/0!</v>
      </c>
      <c r="O28" s="31"/>
      <c r="U28" s="31"/>
    </row>
    <row r="29" spans="1:21" x14ac:dyDescent="0.35">
      <c r="A29" s="80">
        <v>22</v>
      </c>
      <c r="B29" s="163">
        <f>Tumbling!B29</f>
        <v>0</v>
      </c>
      <c r="C29" s="68"/>
      <c r="D29" s="100" t="e">
        <f>Tumbling!E29</f>
        <v>#DIV/0!</v>
      </c>
      <c r="E29" s="96" t="e">
        <f>Tumbling!J29</f>
        <v>#DIV/0!</v>
      </c>
      <c r="F29" s="96" t="e">
        <f>Tumbling!Q29</f>
        <v>#NUM!</v>
      </c>
      <c r="G29" s="102">
        <f>Tumbling!R29</f>
        <v>0</v>
      </c>
      <c r="H29" s="101" t="e">
        <f>Tumbling!U29</f>
        <v>#DIV/0!</v>
      </c>
      <c r="I29" s="31"/>
      <c r="J29" s="91" t="e">
        <f t="shared" si="1"/>
        <v>#DIV/0!</v>
      </c>
      <c r="O29" s="31"/>
      <c r="U29" s="31"/>
    </row>
    <row r="30" spans="1:21" x14ac:dyDescent="0.35">
      <c r="A30" s="80">
        <v>23</v>
      </c>
      <c r="B30" s="163">
        <f>Tumbling!B30</f>
        <v>0</v>
      </c>
      <c r="C30" s="68"/>
      <c r="D30" s="100" t="e">
        <f>Tumbling!E30</f>
        <v>#DIV/0!</v>
      </c>
      <c r="E30" s="96" t="e">
        <f>Tumbling!J30</f>
        <v>#DIV/0!</v>
      </c>
      <c r="F30" s="96" t="e">
        <f>Tumbling!Q30</f>
        <v>#NUM!</v>
      </c>
      <c r="G30" s="102">
        <f>Tumbling!R30</f>
        <v>0</v>
      </c>
      <c r="H30" s="101" t="e">
        <f>Tumbling!U30</f>
        <v>#DIV/0!</v>
      </c>
      <c r="I30" s="31"/>
      <c r="J30" s="91" t="e">
        <f t="shared" si="1"/>
        <v>#DIV/0!</v>
      </c>
      <c r="O30" s="31"/>
      <c r="U30" s="31"/>
    </row>
    <row r="31" spans="1:21" x14ac:dyDescent="0.35">
      <c r="A31" s="80">
        <v>24</v>
      </c>
      <c r="B31" s="163">
        <f>Tumbling!B31</f>
        <v>0</v>
      </c>
      <c r="C31" s="68"/>
      <c r="D31" s="100" t="e">
        <f>Tumbling!E31</f>
        <v>#DIV/0!</v>
      </c>
      <c r="E31" s="96" t="e">
        <f>Tumbling!J31</f>
        <v>#DIV/0!</v>
      </c>
      <c r="F31" s="96" t="e">
        <f>Tumbling!Q31</f>
        <v>#NUM!</v>
      </c>
      <c r="G31" s="102">
        <f>Tumbling!R31</f>
        <v>0</v>
      </c>
      <c r="H31" s="101" t="e">
        <f>Tumbling!U31</f>
        <v>#DIV/0!</v>
      </c>
      <c r="I31" s="31"/>
      <c r="J31" s="91" t="e">
        <f t="shared" si="1"/>
        <v>#DIV/0!</v>
      </c>
      <c r="O31" s="31"/>
      <c r="U31" s="31"/>
    </row>
    <row r="32" spans="1:21" x14ac:dyDescent="0.35">
      <c r="A32" s="80">
        <v>25</v>
      </c>
      <c r="B32" s="163">
        <f>Tumbling!B32</f>
        <v>0</v>
      </c>
      <c r="C32" s="68"/>
      <c r="D32" s="100" t="e">
        <f>Tumbling!E32</f>
        <v>#DIV/0!</v>
      </c>
      <c r="E32" s="96" t="e">
        <f>Tumbling!J32</f>
        <v>#DIV/0!</v>
      </c>
      <c r="F32" s="96" t="e">
        <f>Tumbling!Q32</f>
        <v>#NUM!</v>
      </c>
      <c r="G32" s="102">
        <f>Tumbling!R32</f>
        <v>0</v>
      </c>
      <c r="H32" s="101" t="e">
        <f>Tumbling!U32</f>
        <v>#DIV/0!</v>
      </c>
      <c r="I32" s="31"/>
      <c r="J32" s="91" t="e">
        <f t="shared" si="1"/>
        <v>#DIV/0!</v>
      </c>
      <c r="O32" s="31"/>
      <c r="U32" s="31"/>
    </row>
    <row r="33" spans="1:21" x14ac:dyDescent="0.35">
      <c r="A33" s="80">
        <v>26</v>
      </c>
      <c r="B33" s="163">
        <f>Tumbling!B33</f>
        <v>0</v>
      </c>
      <c r="C33" s="68"/>
      <c r="D33" s="100" t="e">
        <f>Tumbling!E33</f>
        <v>#DIV/0!</v>
      </c>
      <c r="E33" s="96" t="e">
        <f>Tumbling!J33</f>
        <v>#DIV/0!</v>
      </c>
      <c r="F33" s="96" t="e">
        <f>Tumbling!Q33</f>
        <v>#NUM!</v>
      </c>
      <c r="G33" s="102">
        <f>Tumbling!R33</f>
        <v>0</v>
      </c>
      <c r="H33" s="101" t="e">
        <f>Tumbling!U33</f>
        <v>#DIV/0!</v>
      </c>
      <c r="I33" s="31"/>
      <c r="J33" s="91" t="e">
        <f t="shared" si="1"/>
        <v>#DIV/0!</v>
      </c>
      <c r="O33" s="31"/>
      <c r="U33" s="31"/>
    </row>
    <row r="34" spans="1:21" x14ac:dyDescent="0.35">
      <c r="A34" s="80">
        <v>27</v>
      </c>
      <c r="B34" s="163">
        <f>Tumbling!B34</f>
        <v>0</v>
      </c>
      <c r="C34" s="68"/>
      <c r="D34" s="100" t="e">
        <f>Tumbling!E34</f>
        <v>#DIV/0!</v>
      </c>
      <c r="E34" s="96" t="e">
        <f>Tumbling!J34</f>
        <v>#DIV/0!</v>
      </c>
      <c r="F34" s="96" t="e">
        <f>Tumbling!Q34</f>
        <v>#NUM!</v>
      </c>
      <c r="G34" s="102">
        <f>Tumbling!R34</f>
        <v>0</v>
      </c>
      <c r="H34" s="101" t="e">
        <f>Tumbling!U34</f>
        <v>#DIV/0!</v>
      </c>
      <c r="I34" s="31"/>
      <c r="J34" s="91" t="e">
        <f t="shared" si="1"/>
        <v>#DIV/0!</v>
      </c>
      <c r="O34" s="31"/>
      <c r="U34" s="31"/>
    </row>
    <row r="35" spans="1:21" x14ac:dyDescent="0.35">
      <c r="A35" s="80">
        <v>28</v>
      </c>
      <c r="B35" s="163">
        <f>Tumbling!B35</f>
        <v>0</v>
      </c>
      <c r="C35" s="68"/>
      <c r="D35" s="100" t="e">
        <f>Tumbling!E35</f>
        <v>#DIV/0!</v>
      </c>
      <c r="E35" s="96" t="e">
        <f>Tumbling!J35</f>
        <v>#DIV/0!</v>
      </c>
      <c r="F35" s="96" t="e">
        <f>Tumbling!Q35</f>
        <v>#NUM!</v>
      </c>
      <c r="G35" s="102">
        <f>Tumbling!R35</f>
        <v>0</v>
      </c>
      <c r="H35" s="101" t="e">
        <f>Tumbling!U35</f>
        <v>#DIV/0!</v>
      </c>
      <c r="I35" s="31"/>
      <c r="J35" s="91" t="e">
        <f t="shared" si="1"/>
        <v>#DIV/0!</v>
      </c>
      <c r="O35" s="31"/>
      <c r="U35" s="31"/>
    </row>
    <row r="36" spans="1:21" x14ac:dyDescent="0.35">
      <c r="A36" s="80">
        <v>29</v>
      </c>
      <c r="B36" s="163">
        <f>Tumbling!B36</f>
        <v>0</v>
      </c>
      <c r="C36" s="68"/>
      <c r="D36" s="100" t="e">
        <f>Tumbling!E36</f>
        <v>#DIV/0!</v>
      </c>
      <c r="E36" s="96" t="e">
        <f>Tumbling!J36</f>
        <v>#DIV/0!</v>
      </c>
      <c r="F36" s="96" t="e">
        <f>Tumbling!Q36</f>
        <v>#NUM!</v>
      </c>
      <c r="G36" s="102">
        <f>Tumbling!R36</f>
        <v>0</v>
      </c>
      <c r="H36" s="101" t="e">
        <f>Tumbling!U36</f>
        <v>#DIV/0!</v>
      </c>
      <c r="I36" s="31"/>
      <c r="J36" s="91" t="e">
        <f t="shared" si="1"/>
        <v>#DIV/0!</v>
      </c>
      <c r="O36" s="31"/>
      <c r="U36" s="31"/>
    </row>
    <row r="37" spans="1:21" ht="16" thickBot="1" x14ac:dyDescent="0.4">
      <c r="A37" s="156">
        <v>30</v>
      </c>
      <c r="B37" s="164">
        <f>Tumbling!B37</f>
        <v>0</v>
      </c>
      <c r="C37" s="68"/>
      <c r="D37" s="158" t="e">
        <f>Tumbling!E37</f>
        <v>#DIV/0!</v>
      </c>
      <c r="E37" s="159" t="e">
        <f>Tumbling!J37</f>
        <v>#DIV/0!</v>
      </c>
      <c r="F37" s="159" t="e">
        <f>Tumbling!Q37</f>
        <v>#NUM!</v>
      </c>
      <c r="G37" s="160">
        <f>Tumbling!R37</f>
        <v>0</v>
      </c>
      <c r="H37" s="161" t="e">
        <f>Tumbling!U37</f>
        <v>#DIV/0!</v>
      </c>
      <c r="I37" s="31"/>
      <c r="J37" s="162" t="e">
        <f t="shared" si="1"/>
        <v>#DIV/0!</v>
      </c>
      <c r="O37" s="31"/>
      <c r="U37" s="31"/>
    </row>
    <row r="38" spans="1:21" x14ac:dyDescent="0.35"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U38" s="32"/>
    </row>
  </sheetData>
  <mergeCells count="9">
    <mergeCell ref="A1:J1"/>
    <mergeCell ref="A2:F2"/>
    <mergeCell ref="A3:F3"/>
    <mergeCell ref="P3:Q3"/>
    <mergeCell ref="R3:T3"/>
    <mergeCell ref="A5:A6"/>
    <mergeCell ref="B5:B6"/>
    <mergeCell ref="J5:J6"/>
    <mergeCell ref="D5:H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A15477-8523-4C0C-835B-018198C418EB}">
  <dimension ref="A1:V38"/>
  <sheetViews>
    <sheetView workbookViewId="0">
      <selection activeCell="A2" sqref="A2:F2"/>
    </sheetView>
  </sheetViews>
  <sheetFormatPr defaultColWidth="11.453125" defaultRowHeight="15.5" x14ac:dyDescent="0.35"/>
  <cols>
    <col min="1" max="1" width="3.1796875" style="26" customWidth="1"/>
    <col min="2" max="2" width="23.81640625" style="26" customWidth="1"/>
    <col min="3" max="3" width="1" style="26" customWidth="1"/>
    <col min="4" max="4" width="5.7265625" style="26" customWidth="1"/>
    <col min="5" max="5" width="5.26953125" style="26" customWidth="1"/>
    <col min="6" max="6" width="5.7265625" style="26" customWidth="1"/>
    <col min="7" max="7" width="4.7265625" style="26" customWidth="1"/>
    <col min="8" max="8" width="8.7265625" style="26" customWidth="1"/>
    <col min="9" max="9" width="1.1796875" style="26" customWidth="1"/>
    <col min="10" max="10" width="12.54296875" style="26" bestFit="1" customWidth="1"/>
    <col min="11" max="12" width="5.7265625" style="26" customWidth="1"/>
    <col min="13" max="13" width="4.7265625" style="26" customWidth="1"/>
    <col min="14" max="14" width="8.7265625" style="26" customWidth="1"/>
    <col min="15" max="15" width="1.1796875" style="26" customWidth="1"/>
    <col min="16" max="16" width="4.7265625" style="26" customWidth="1"/>
    <col min="17" max="18" width="5.7265625" style="26" customWidth="1"/>
    <col min="19" max="19" width="4.7265625" style="26" customWidth="1"/>
    <col min="20" max="20" width="8.7265625" style="26" customWidth="1"/>
    <col min="21" max="21" width="1.1796875" style="26" customWidth="1"/>
    <col min="22" max="22" width="8.7265625" style="26" customWidth="1"/>
    <col min="23" max="16384" width="11.453125" style="26"/>
  </cols>
  <sheetData>
    <row r="1" spans="1:22" ht="48" customHeight="1" thickBot="1" x14ac:dyDescent="0.45">
      <c r="A1" s="241" t="s">
        <v>73</v>
      </c>
      <c r="B1" s="241"/>
      <c r="C1" s="241"/>
      <c r="D1" s="241"/>
      <c r="E1" s="241"/>
      <c r="F1" s="241"/>
      <c r="G1" s="241"/>
      <c r="H1" s="241"/>
      <c r="I1" s="241"/>
      <c r="J1" s="241"/>
      <c r="K1"/>
      <c r="L1"/>
      <c r="M1"/>
      <c r="N1"/>
      <c r="O1"/>
      <c r="P1"/>
      <c r="Q1"/>
      <c r="R1"/>
      <c r="S1"/>
      <c r="T1"/>
      <c r="U1"/>
      <c r="V1"/>
    </row>
    <row r="2" spans="1:22" ht="16" thickBot="1" x14ac:dyDescent="0.4">
      <c r="A2" s="227" t="str">
        <f>Fristående!P1</f>
        <v xml:space="preserve">Tävling: </v>
      </c>
      <c r="B2" s="228"/>
      <c r="C2" s="228"/>
      <c r="D2" s="228"/>
      <c r="E2" s="228"/>
      <c r="F2" s="229"/>
      <c r="O2" s="27"/>
      <c r="P2" s="27"/>
      <c r="Q2" s="27"/>
      <c r="R2" s="27"/>
      <c r="S2" s="27"/>
      <c r="T2" s="27"/>
      <c r="U2" s="27"/>
      <c r="V2" s="27"/>
    </row>
    <row r="3" spans="1:22" ht="16" customHeight="1" thickBot="1" x14ac:dyDescent="0.4">
      <c r="A3" s="227" t="str">
        <f>Fristående!P2</f>
        <v>Datum:</v>
      </c>
      <c r="B3" s="228"/>
      <c r="C3" s="228"/>
      <c r="D3" s="228"/>
      <c r="E3" s="228"/>
      <c r="F3" s="229"/>
      <c r="G3" s="83"/>
      <c r="H3" s="83"/>
      <c r="I3" s="83"/>
      <c r="J3" s="83"/>
      <c r="K3"/>
      <c r="L3"/>
      <c r="M3"/>
      <c r="N3"/>
      <c r="O3" s="28"/>
      <c r="P3" s="254"/>
      <c r="Q3" s="254"/>
      <c r="R3" s="255"/>
      <c r="S3" s="255"/>
      <c r="T3" s="255"/>
      <c r="U3" s="28"/>
      <c r="V3" s="28"/>
    </row>
    <row r="4" spans="1:22" ht="9.75" customHeight="1" thickBot="1" x14ac:dyDescent="0.4">
      <c r="A4" s="8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" customHeight="1" x14ac:dyDescent="0.35">
      <c r="A5" s="244" t="s">
        <v>22</v>
      </c>
      <c r="B5" s="250" t="s">
        <v>24</v>
      </c>
      <c r="C5" s="104"/>
      <c r="D5" s="213" t="s">
        <v>23</v>
      </c>
      <c r="E5" s="247"/>
      <c r="F5" s="247"/>
      <c r="G5" s="247"/>
      <c r="H5" s="248"/>
      <c r="I5" s="29"/>
      <c r="J5" s="252" t="s">
        <v>12</v>
      </c>
      <c r="O5" s="28"/>
    </row>
    <row r="6" spans="1:22" ht="15.75" customHeight="1" thickBot="1" x14ac:dyDescent="0.4">
      <c r="A6" s="249"/>
      <c r="B6" s="251"/>
      <c r="C6" s="104"/>
      <c r="D6" s="122" t="s">
        <v>6</v>
      </c>
      <c r="E6" s="122" t="s">
        <v>59</v>
      </c>
      <c r="F6" s="123" t="s">
        <v>60</v>
      </c>
      <c r="G6" s="94" t="s">
        <v>34</v>
      </c>
      <c r="H6" s="95" t="s">
        <v>11</v>
      </c>
      <c r="I6" s="29"/>
      <c r="J6" s="253"/>
      <c r="O6" s="29"/>
    </row>
    <row r="7" spans="1:22" ht="15.75" customHeight="1" x14ac:dyDescent="0.35">
      <c r="A7" s="79"/>
      <c r="B7" s="105"/>
      <c r="C7" s="93"/>
      <c r="D7" s="97"/>
      <c r="E7" s="97"/>
      <c r="F7" s="98"/>
      <c r="G7" s="98"/>
      <c r="H7" s="99"/>
      <c r="I7" s="56"/>
      <c r="J7" s="90"/>
      <c r="O7" s="30"/>
    </row>
    <row r="8" spans="1:22" x14ac:dyDescent="0.35">
      <c r="A8" s="80">
        <v>1</v>
      </c>
      <c r="B8" s="163">
        <f>Trampett!B8</f>
        <v>0</v>
      </c>
      <c r="C8" s="68"/>
      <c r="D8" s="166" t="e">
        <f>Trampett!E8</f>
        <v>#DIV/0!</v>
      </c>
      <c r="E8" s="100" t="e">
        <f>Trampett!J8</f>
        <v>#DIV/0!</v>
      </c>
      <c r="F8" s="96" t="e">
        <f>Trampett!Q8</f>
        <v>#NUM!</v>
      </c>
      <c r="G8" s="102">
        <f>Trampett!R8</f>
        <v>0</v>
      </c>
      <c r="H8" s="101" t="e">
        <f>Trampett!U8</f>
        <v>#DIV/0!</v>
      </c>
      <c r="I8" s="31"/>
      <c r="J8" s="91" t="e">
        <f>SUM(H8)</f>
        <v>#DIV/0!</v>
      </c>
      <c r="O8" s="31"/>
    </row>
    <row r="9" spans="1:22" x14ac:dyDescent="0.35">
      <c r="A9" s="80">
        <v>2</v>
      </c>
      <c r="B9" s="163">
        <f>Trampett!B9</f>
        <v>0</v>
      </c>
      <c r="C9" s="68"/>
      <c r="D9" s="166" t="e">
        <f>Trampett!E9</f>
        <v>#DIV/0!</v>
      </c>
      <c r="E9" s="100" t="e">
        <f>Trampett!J9</f>
        <v>#DIV/0!</v>
      </c>
      <c r="F9" s="96" t="e">
        <f>Trampett!Q9</f>
        <v>#NUM!</v>
      </c>
      <c r="G9" s="102">
        <f>Trampett!R9</f>
        <v>0</v>
      </c>
      <c r="H9" s="101" t="e">
        <f>Trampett!U9</f>
        <v>#DIV/0!</v>
      </c>
      <c r="I9" s="31"/>
      <c r="J9" s="91" t="e">
        <f t="shared" ref="J9:J22" si="0">SUM(H9)</f>
        <v>#DIV/0!</v>
      </c>
      <c r="O9" s="31"/>
    </row>
    <row r="10" spans="1:22" x14ac:dyDescent="0.35">
      <c r="A10" s="80">
        <v>3</v>
      </c>
      <c r="B10" s="163">
        <f>Trampett!B10</f>
        <v>0</v>
      </c>
      <c r="C10" s="68"/>
      <c r="D10" s="166" t="e">
        <f>Trampett!E10</f>
        <v>#DIV/0!</v>
      </c>
      <c r="E10" s="100" t="e">
        <f>Trampett!J10</f>
        <v>#DIV/0!</v>
      </c>
      <c r="F10" s="96" t="e">
        <f>Trampett!Q10</f>
        <v>#NUM!</v>
      </c>
      <c r="G10" s="102">
        <f>Trampett!R10</f>
        <v>0</v>
      </c>
      <c r="H10" s="101" t="e">
        <f>Trampett!U10</f>
        <v>#DIV/0!</v>
      </c>
      <c r="I10" s="31"/>
      <c r="J10" s="91" t="e">
        <f t="shared" si="0"/>
        <v>#DIV/0!</v>
      </c>
      <c r="O10" s="31"/>
    </row>
    <row r="11" spans="1:22" x14ac:dyDescent="0.35">
      <c r="A11" s="80">
        <v>4</v>
      </c>
      <c r="B11" s="163">
        <f>Trampett!B11</f>
        <v>0</v>
      </c>
      <c r="C11" s="68"/>
      <c r="D11" s="166" t="e">
        <f>Trampett!E11</f>
        <v>#DIV/0!</v>
      </c>
      <c r="E11" s="100" t="e">
        <f>Trampett!J11</f>
        <v>#DIV/0!</v>
      </c>
      <c r="F11" s="96" t="e">
        <f>Trampett!Q11</f>
        <v>#NUM!</v>
      </c>
      <c r="G11" s="102">
        <f>Trampett!R11</f>
        <v>0</v>
      </c>
      <c r="H11" s="101" t="e">
        <f>Trampett!U11</f>
        <v>#DIV/0!</v>
      </c>
      <c r="I11" s="31"/>
      <c r="J11" s="91" t="e">
        <f t="shared" si="0"/>
        <v>#DIV/0!</v>
      </c>
      <c r="O11" s="31"/>
    </row>
    <row r="12" spans="1:22" x14ac:dyDescent="0.35">
      <c r="A12" s="80">
        <v>5</v>
      </c>
      <c r="B12" s="163">
        <f>Trampett!B12</f>
        <v>0</v>
      </c>
      <c r="C12" s="68"/>
      <c r="D12" s="166" t="e">
        <f>Trampett!E12</f>
        <v>#DIV/0!</v>
      </c>
      <c r="E12" s="100" t="e">
        <f>Trampett!J12</f>
        <v>#DIV/0!</v>
      </c>
      <c r="F12" s="96" t="e">
        <f>Trampett!Q12</f>
        <v>#NUM!</v>
      </c>
      <c r="G12" s="102">
        <f>Trampett!R12</f>
        <v>0</v>
      </c>
      <c r="H12" s="101" t="e">
        <f>Trampett!U12</f>
        <v>#DIV/0!</v>
      </c>
      <c r="I12" s="31"/>
      <c r="J12" s="91" t="e">
        <f t="shared" si="0"/>
        <v>#DIV/0!</v>
      </c>
      <c r="O12" s="31"/>
    </row>
    <row r="13" spans="1:22" x14ac:dyDescent="0.35">
      <c r="A13" s="80">
        <v>6</v>
      </c>
      <c r="B13" s="163">
        <f>Trampett!B13</f>
        <v>0</v>
      </c>
      <c r="C13" s="68"/>
      <c r="D13" s="166" t="e">
        <f>Trampett!E13</f>
        <v>#DIV/0!</v>
      </c>
      <c r="E13" s="100" t="e">
        <f>Trampett!J13</f>
        <v>#DIV/0!</v>
      </c>
      <c r="F13" s="96" t="e">
        <f>Trampett!Q13</f>
        <v>#NUM!</v>
      </c>
      <c r="G13" s="102">
        <f>Trampett!R13</f>
        <v>0</v>
      </c>
      <c r="H13" s="101" t="e">
        <f>Trampett!U13</f>
        <v>#DIV/0!</v>
      </c>
      <c r="I13" s="31"/>
      <c r="J13" s="91" t="e">
        <f t="shared" si="0"/>
        <v>#DIV/0!</v>
      </c>
      <c r="O13" s="31"/>
    </row>
    <row r="14" spans="1:22" x14ac:dyDescent="0.35">
      <c r="A14" s="80">
        <v>7</v>
      </c>
      <c r="B14" s="163">
        <f>Trampett!B14</f>
        <v>0</v>
      </c>
      <c r="C14" s="68"/>
      <c r="D14" s="166" t="e">
        <f>Trampett!E14</f>
        <v>#DIV/0!</v>
      </c>
      <c r="E14" s="100" t="e">
        <f>Trampett!J14</f>
        <v>#DIV/0!</v>
      </c>
      <c r="F14" s="96" t="e">
        <f>Trampett!Q14</f>
        <v>#NUM!</v>
      </c>
      <c r="G14" s="102">
        <f>Trampett!R14</f>
        <v>0</v>
      </c>
      <c r="H14" s="101" t="e">
        <f>Trampett!U14</f>
        <v>#DIV/0!</v>
      </c>
      <c r="I14" s="31"/>
      <c r="J14" s="91" t="e">
        <f t="shared" si="0"/>
        <v>#DIV/0!</v>
      </c>
      <c r="O14" s="31"/>
    </row>
    <row r="15" spans="1:22" x14ac:dyDescent="0.35">
      <c r="A15" s="80">
        <v>8</v>
      </c>
      <c r="B15" s="163">
        <f>Trampett!B15</f>
        <v>0</v>
      </c>
      <c r="C15" s="68"/>
      <c r="D15" s="166" t="e">
        <f>Trampett!E15</f>
        <v>#DIV/0!</v>
      </c>
      <c r="E15" s="100" t="e">
        <f>Trampett!J15</f>
        <v>#DIV/0!</v>
      </c>
      <c r="F15" s="96" t="e">
        <f>Trampett!Q15</f>
        <v>#NUM!</v>
      </c>
      <c r="G15" s="102">
        <f>Trampett!R15</f>
        <v>0</v>
      </c>
      <c r="H15" s="101" t="e">
        <f>Trampett!U15</f>
        <v>#DIV/0!</v>
      </c>
      <c r="I15" s="31"/>
      <c r="J15" s="91" t="e">
        <f t="shared" si="0"/>
        <v>#DIV/0!</v>
      </c>
      <c r="O15" s="31"/>
    </row>
    <row r="16" spans="1:22" x14ac:dyDescent="0.35">
      <c r="A16" s="80">
        <v>9</v>
      </c>
      <c r="B16" s="163">
        <f>Trampett!B16</f>
        <v>0</v>
      </c>
      <c r="C16" s="68"/>
      <c r="D16" s="166" t="e">
        <f>Trampett!E16</f>
        <v>#DIV/0!</v>
      </c>
      <c r="E16" s="100" t="e">
        <f>Trampett!J16</f>
        <v>#DIV/0!</v>
      </c>
      <c r="F16" s="96" t="e">
        <f>Trampett!Q16</f>
        <v>#NUM!</v>
      </c>
      <c r="G16" s="102">
        <f>Trampett!R16</f>
        <v>0</v>
      </c>
      <c r="H16" s="101" t="e">
        <f>Trampett!U16</f>
        <v>#DIV/0!</v>
      </c>
      <c r="I16" s="31"/>
      <c r="J16" s="91" t="e">
        <f t="shared" si="0"/>
        <v>#DIV/0!</v>
      </c>
      <c r="O16" s="31"/>
    </row>
    <row r="17" spans="1:15" x14ac:dyDescent="0.35">
      <c r="A17" s="80">
        <v>10</v>
      </c>
      <c r="B17" s="163">
        <f>Trampett!B17</f>
        <v>0</v>
      </c>
      <c r="C17" s="68"/>
      <c r="D17" s="166" t="e">
        <f>Trampett!E17</f>
        <v>#DIV/0!</v>
      </c>
      <c r="E17" s="100" t="e">
        <f>Trampett!J17</f>
        <v>#DIV/0!</v>
      </c>
      <c r="F17" s="96" t="e">
        <f>Trampett!Q17</f>
        <v>#NUM!</v>
      </c>
      <c r="G17" s="102">
        <f>Trampett!R17</f>
        <v>0</v>
      </c>
      <c r="H17" s="101" t="e">
        <f>Trampett!U17</f>
        <v>#DIV/0!</v>
      </c>
      <c r="I17" s="31"/>
      <c r="J17" s="91" t="e">
        <f t="shared" si="0"/>
        <v>#DIV/0!</v>
      </c>
      <c r="O17" s="31"/>
    </row>
    <row r="18" spans="1:15" x14ac:dyDescent="0.35">
      <c r="A18" s="80">
        <v>11</v>
      </c>
      <c r="B18" s="163">
        <f>Trampett!B18</f>
        <v>0</v>
      </c>
      <c r="C18" s="68"/>
      <c r="D18" s="166" t="e">
        <f>Trampett!E18</f>
        <v>#DIV/0!</v>
      </c>
      <c r="E18" s="100" t="e">
        <f>Trampett!J18</f>
        <v>#DIV/0!</v>
      </c>
      <c r="F18" s="96" t="e">
        <f>Trampett!Q18</f>
        <v>#NUM!</v>
      </c>
      <c r="G18" s="102">
        <f>Trampett!R18</f>
        <v>0</v>
      </c>
      <c r="H18" s="101" t="e">
        <f>Trampett!U18</f>
        <v>#DIV/0!</v>
      </c>
      <c r="I18" s="31"/>
      <c r="J18" s="91" t="e">
        <f t="shared" si="0"/>
        <v>#DIV/0!</v>
      </c>
      <c r="O18" s="31"/>
    </row>
    <row r="19" spans="1:15" x14ac:dyDescent="0.35">
      <c r="A19" s="80">
        <v>12</v>
      </c>
      <c r="B19" s="163">
        <f>Trampett!B19</f>
        <v>0</v>
      </c>
      <c r="C19" s="68"/>
      <c r="D19" s="166" t="e">
        <f>Trampett!E19</f>
        <v>#DIV/0!</v>
      </c>
      <c r="E19" s="100" t="e">
        <f>Trampett!J19</f>
        <v>#DIV/0!</v>
      </c>
      <c r="F19" s="96" t="e">
        <f>Trampett!Q19</f>
        <v>#NUM!</v>
      </c>
      <c r="G19" s="102">
        <f>Trampett!R19</f>
        <v>0</v>
      </c>
      <c r="H19" s="101" t="e">
        <f>Trampett!U19</f>
        <v>#DIV/0!</v>
      </c>
      <c r="I19" s="31"/>
      <c r="J19" s="91" t="e">
        <f t="shared" si="0"/>
        <v>#DIV/0!</v>
      </c>
      <c r="O19" s="31"/>
    </row>
    <row r="20" spans="1:15" x14ac:dyDescent="0.35">
      <c r="A20" s="80">
        <v>13</v>
      </c>
      <c r="B20" s="163">
        <f>Trampett!B20</f>
        <v>0</v>
      </c>
      <c r="C20" s="68"/>
      <c r="D20" s="166" t="e">
        <f>Trampett!E20</f>
        <v>#DIV/0!</v>
      </c>
      <c r="E20" s="100" t="e">
        <f>Trampett!J20</f>
        <v>#DIV/0!</v>
      </c>
      <c r="F20" s="96" t="e">
        <f>Trampett!Q20</f>
        <v>#NUM!</v>
      </c>
      <c r="G20" s="102">
        <f>Trampett!R20</f>
        <v>0</v>
      </c>
      <c r="H20" s="101" t="e">
        <f>Trampett!U20</f>
        <v>#DIV/0!</v>
      </c>
      <c r="I20" s="31"/>
      <c r="J20" s="91" t="e">
        <f t="shared" si="0"/>
        <v>#DIV/0!</v>
      </c>
      <c r="O20" s="31"/>
    </row>
    <row r="21" spans="1:15" x14ac:dyDescent="0.35">
      <c r="A21" s="80">
        <v>14</v>
      </c>
      <c r="B21" s="163">
        <f>Trampett!B21</f>
        <v>0</v>
      </c>
      <c r="C21" s="68"/>
      <c r="D21" s="166" t="e">
        <f>Trampett!E21</f>
        <v>#DIV/0!</v>
      </c>
      <c r="E21" s="100" t="e">
        <f>Trampett!J21</f>
        <v>#DIV/0!</v>
      </c>
      <c r="F21" s="96" t="e">
        <f>Trampett!Q21</f>
        <v>#NUM!</v>
      </c>
      <c r="G21" s="102">
        <f>Trampett!R21</f>
        <v>0</v>
      </c>
      <c r="H21" s="101" t="e">
        <f>Trampett!U21</f>
        <v>#DIV/0!</v>
      </c>
      <c r="I21" s="31"/>
      <c r="J21" s="91" t="e">
        <f t="shared" si="0"/>
        <v>#DIV/0!</v>
      </c>
      <c r="O21" s="31"/>
    </row>
    <row r="22" spans="1:15" x14ac:dyDescent="0.35">
      <c r="A22" s="80">
        <v>15</v>
      </c>
      <c r="B22" s="163">
        <f>Trampett!B22</f>
        <v>0</v>
      </c>
      <c r="C22" s="68"/>
      <c r="D22" s="166" t="e">
        <f>Trampett!E22</f>
        <v>#DIV/0!</v>
      </c>
      <c r="E22" s="100" t="e">
        <f>Trampett!J22</f>
        <v>#DIV/0!</v>
      </c>
      <c r="F22" s="96" t="e">
        <f>Trampett!Q22</f>
        <v>#NUM!</v>
      </c>
      <c r="G22" s="102">
        <f>Trampett!R22</f>
        <v>0</v>
      </c>
      <c r="H22" s="101" t="e">
        <f>Trampett!U22</f>
        <v>#DIV/0!</v>
      </c>
      <c r="I22" s="31"/>
      <c r="J22" s="91" t="e">
        <f t="shared" si="0"/>
        <v>#DIV/0!</v>
      </c>
      <c r="O22" s="31"/>
    </row>
    <row r="23" spans="1:15" x14ac:dyDescent="0.35">
      <c r="A23" s="80">
        <v>16</v>
      </c>
      <c r="B23" s="163">
        <f>Trampett!B23</f>
        <v>0</v>
      </c>
      <c r="C23" s="68"/>
      <c r="D23" s="166" t="e">
        <f>Trampett!E23</f>
        <v>#DIV/0!</v>
      </c>
      <c r="E23" s="100" t="e">
        <f>Trampett!J23</f>
        <v>#DIV/0!</v>
      </c>
      <c r="F23" s="96" t="e">
        <f>Trampett!Q23</f>
        <v>#NUM!</v>
      </c>
      <c r="G23" s="102">
        <f>Trampett!R23</f>
        <v>0</v>
      </c>
      <c r="H23" s="101" t="e">
        <f>Trampett!U23</f>
        <v>#DIV/0!</v>
      </c>
      <c r="I23" s="31"/>
      <c r="J23" s="91" t="e">
        <f t="shared" ref="J23:J37" si="1">SUM(H23)</f>
        <v>#DIV/0!</v>
      </c>
      <c r="O23" s="31"/>
    </row>
    <row r="24" spans="1:15" x14ac:dyDescent="0.35">
      <c r="A24" s="80">
        <v>17</v>
      </c>
      <c r="B24" s="163">
        <f>Trampett!B24</f>
        <v>0</v>
      </c>
      <c r="C24" s="68"/>
      <c r="D24" s="166" t="e">
        <f>Trampett!E24</f>
        <v>#DIV/0!</v>
      </c>
      <c r="E24" s="100" t="e">
        <f>Trampett!J24</f>
        <v>#DIV/0!</v>
      </c>
      <c r="F24" s="96" t="e">
        <f>Trampett!Q24</f>
        <v>#NUM!</v>
      </c>
      <c r="G24" s="102">
        <f>Trampett!R24</f>
        <v>0</v>
      </c>
      <c r="H24" s="101" t="e">
        <f>Trampett!U24</f>
        <v>#DIV/0!</v>
      </c>
      <c r="I24" s="31"/>
      <c r="J24" s="91" t="e">
        <f t="shared" si="1"/>
        <v>#DIV/0!</v>
      </c>
      <c r="O24" s="31"/>
    </row>
    <row r="25" spans="1:15" x14ac:dyDescent="0.35">
      <c r="A25" s="80">
        <v>18</v>
      </c>
      <c r="B25" s="163">
        <f>Trampett!B25</f>
        <v>0</v>
      </c>
      <c r="C25" s="68"/>
      <c r="D25" s="166" t="e">
        <f>Trampett!E25</f>
        <v>#DIV/0!</v>
      </c>
      <c r="E25" s="100" t="e">
        <f>Trampett!J25</f>
        <v>#DIV/0!</v>
      </c>
      <c r="F25" s="96" t="e">
        <f>Trampett!Q25</f>
        <v>#NUM!</v>
      </c>
      <c r="G25" s="102">
        <f>Trampett!R25</f>
        <v>0</v>
      </c>
      <c r="H25" s="101" t="e">
        <f>Trampett!U25</f>
        <v>#DIV/0!</v>
      </c>
      <c r="I25" s="31"/>
      <c r="J25" s="91" t="e">
        <f t="shared" si="1"/>
        <v>#DIV/0!</v>
      </c>
      <c r="O25" s="31"/>
    </row>
    <row r="26" spans="1:15" x14ac:dyDescent="0.35">
      <c r="A26" s="80">
        <v>19</v>
      </c>
      <c r="B26" s="163">
        <f>Trampett!B26</f>
        <v>0</v>
      </c>
      <c r="C26" s="68"/>
      <c r="D26" s="166" t="e">
        <f>Trampett!E26</f>
        <v>#DIV/0!</v>
      </c>
      <c r="E26" s="100" t="e">
        <f>Trampett!J26</f>
        <v>#DIV/0!</v>
      </c>
      <c r="F26" s="96" t="e">
        <f>Trampett!Q26</f>
        <v>#NUM!</v>
      </c>
      <c r="G26" s="102">
        <f>Trampett!R26</f>
        <v>0</v>
      </c>
      <c r="H26" s="101" t="e">
        <f>Trampett!U26</f>
        <v>#DIV/0!</v>
      </c>
      <c r="I26" s="31"/>
      <c r="J26" s="91" t="e">
        <f t="shared" si="1"/>
        <v>#DIV/0!</v>
      </c>
      <c r="O26" s="31"/>
    </row>
    <row r="27" spans="1:15" x14ac:dyDescent="0.35">
      <c r="A27" s="80">
        <v>20</v>
      </c>
      <c r="B27" s="163">
        <f>Trampett!B27</f>
        <v>0</v>
      </c>
      <c r="C27" s="68"/>
      <c r="D27" s="166" t="e">
        <f>Trampett!E27</f>
        <v>#DIV/0!</v>
      </c>
      <c r="E27" s="100" t="e">
        <f>Trampett!J27</f>
        <v>#DIV/0!</v>
      </c>
      <c r="F27" s="96" t="e">
        <f>Trampett!Q27</f>
        <v>#NUM!</v>
      </c>
      <c r="G27" s="102">
        <f>Trampett!R27</f>
        <v>0</v>
      </c>
      <c r="H27" s="101" t="e">
        <f>Trampett!U27</f>
        <v>#DIV/0!</v>
      </c>
      <c r="I27" s="31"/>
      <c r="J27" s="91" t="e">
        <f t="shared" si="1"/>
        <v>#DIV/0!</v>
      </c>
      <c r="O27" s="31"/>
    </row>
    <row r="28" spans="1:15" x14ac:dyDescent="0.35">
      <c r="A28" s="80">
        <v>21</v>
      </c>
      <c r="B28" s="163">
        <f>Trampett!B28</f>
        <v>0</v>
      </c>
      <c r="C28" s="68"/>
      <c r="D28" s="166" t="e">
        <f>Trampett!E28</f>
        <v>#DIV/0!</v>
      </c>
      <c r="E28" s="100" t="e">
        <f>Trampett!J28</f>
        <v>#DIV/0!</v>
      </c>
      <c r="F28" s="96" t="e">
        <f>Trampett!Q28</f>
        <v>#NUM!</v>
      </c>
      <c r="G28" s="102">
        <f>Trampett!R28</f>
        <v>0</v>
      </c>
      <c r="H28" s="101" t="e">
        <f>Trampett!U28</f>
        <v>#DIV/0!</v>
      </c>
      <c r="I28" s="31"/>
      <c r="J28" s="91" t="e">
        <f t="shared" si="1"/>
        <v>#DIV/0!</v>
      </c>
      <c r="O28" s="31"/>
    </row>
    <row r="29" spans="1:15" x14ac:dyDescent="0.35">
      <c r="A29" s="80">
        <v>22</v>
      </c>
      <c r="B29" s="163">
        <f>Trampett!B29</f>
        <v>0</v>
      </c>
      <c r="C29" s="68"/>
      <c r="D29" s="166" t="e">
        <f>Trampett!E29</f>
        <v>#DIV/0!</v>
      </c>
      <c r="E29" s="100" t="e">
        <f>Trampett!J29</f>
        <v>#DIV/0!</v>
      </c>
      <c r="F29" s="96" t="e">
        <f>Trampett!Q29</f>
        <v>#NUM!</v>
      </c>
      <c r="G29" s="102">
        <f>Trampett!R29</f>
        <v>0</v>
      </c>
      <c r="H29" s="101" t="e">
        <f>Trampett!U29</f>
        <v>#DIV/0!</v>
      </c>
      <c r="I29" s="31"/>
      <c r="J29" s="91" t="e">
        <f t="shared" si="1"/>
        <v>#DIV/0!</v>
      </c>
      <c r="O29" s="31"/>
    </row>
    <row r="30" spans="1:15" x14ac:dyDescent="0.35">
      <c r="A30" s="80">
        <v>23</v>
      </c>
      <c r="B30" s="163">
        <f>Trampett!B30</f>
        <v>0</v>
      </c>
      <c r="C30" s="68"/>
      <c r="D30" s="166" t="e">
        <f>Trampett!E30</f>
        <v>#DIV/0!</v>
      </c>
      <c r="E30" s="100" t="e">
        <f>Trampett!J30</f>
        <v>#DIV/0!</v>
      </c>
      <c r="F30" s="96" t="e">
        <f>Trampett!Q30</f>
        <v>#NUM!</v>
      </c>
      <c r="G30" s="102">
        <f>Trampett!R30</f>
        <v>0</v>
      </c>
      <c r="H30" s="101" t="e">
        <f>Trampett!U30</f>
        <v>#DIV/0!</v>
      </c>
      <c r="I30" s="31"/>
      <c r="J30" s="91" t="e">
        <f t="shared" si="1"/>
        <v>#DIV/0!</v>
      </c>
      <c r="O30" s="31"/>
    </row>
    <row r="31" spans="1:15" x14ac:dyDescent="0.35">
      <c r="A31" s="80">
        <v>24</v>
      </c>
      <c r="B31" s="163">
        <f>Trampett!B31</f>
        <v>0</v>
      </c>
      <c r="C31" s="68"/>
      <c r="D31" s="166" t="e">
        <f>Trampett!E31</f>
        <v>#DIV/0!</v>
      </c>
      <c r="E31" s="100" t="e">
        <f>Trampett!J31</f>
        <v>#DIV/0!</v>
      </c>
      <c r="F31" s="96" t="e">
        <f>Trampett!Q31</f>
        <v>#NUM!</v>
      </c>
      <c r="G31" s="102">
        <f>Trampett!R31</f>
        <v>0</v>
      </c>
      <c r="H31" s="101" t="e">
        <f>Trampett!U31</f>
        <v>#DIV/0!</v>
      </c>
      <c r="I31" s="31"/>
      <c r="J31" s="91" t="e">
        <f t="shared" si="1"/>
        <v>#DIV/0!</v>
      </c>
      <c r="O31" s="31"/>
    </row>
    <row r="32" spans="1:15" x14ac:dyDescent="0.35">
      <c r="A32" s="80">
        <v>25</v>
      </c>
      <c r="B32" s="163">
        <f>Trampett!B32</f>
        <v>0</v>
      </c>
      <c r="C32" s="68"/>
      <c r="D32" s="166" t="e">
        <f>Trampett!E32</f>
        <v>#DIV/0!</v>
      </c>
      <c r="E32" s="100" t="e">
        <f>Trampett!J32</f>
        <v>#DIV/0!</v>
      </c>
      <c r="F32" s="96" t="e">
        <f>Trampett!Q32</f>
        <v>#NUM!</v>
      </c>
      <c r="G32" s="102">
        <f>Trampett!R32</f>
        <v>0</v>
      </c>
      <c r="H32" s="101" t="e">
        <f>Trampett!U32</f>
        <v>#DIV/0!</v>
      </c>
      <c r="I32" s="31"/>
      <c r="J32" s="91" t="e">
        <f t="shared" si="1"/>
        <v>#DIV/0!</v>
      </c>
      <c r="O32" s="31"/>
    </row>
    <row r="33" spans="1:15" x14ac:dyDescent="0.35">
      <c r="A33" s="80">
        <v>26</v>
      </c>
      <c r="B33" s="163">
        <f>Trampett!B33</f>
        <v>0</v>
      </c>
      <c r="C33" s="68"/>
      <c r="D33" s="166" t="e">
        <f>Trampett!E33</f>
        <v>#DIV/0!</v>
      </c>
      <c r="E33" s="100" t="e">
        <f>Trampett!J33</f>
        <v>#DIV/0!</v>
      </c>
      <c r="F33" s="96" t="e">
        <f>Trampett!Q33</f>
        <v>#NUM!</v>
      </c>
      <c r="G33" s="102">
        <f>Trampett!R33</f>
        <v>0</v>
      </c>
      <c r="H33" s="101" t="e">
        <f>Trampett!U33</f>
        <v>#DIV/0!</v>
      </c>
      <c r="I33" s="31"/>
      <c r="J33" s="91" t="e">
        <f t="shared" si="1"/>
        <v>#DIV/0!</v>
      </c>
      <c r="O33" s="31"/>
    </row>
    <row r="34" spans="1:15" x14ac:dyDescent="0.35">
      <c r="A34" s="80">
        <v>27</v>
      </c>
      <c r="B34" s="163">
        <f>Trampett!B34</f>
        <v>0</v>
      </c>
      <c r="C34" s="68"/>
      <c r="D34" s="166" t="e">
        <f>Trampett!E34</f>
        <v>#DIV/0!</v>
      </c>
      <c r="E34" s="100" t="e">
        <f>Trampett!J34</f>
        <v>#DIV/0!</v>
      </c>
      <c r="F34" s="96" t="e">
        <f>Trampett!Q34</f>
        <v>#NUM!</v>
      </c>
      <c r="G34" s="102">
        <f>Trampett!R34</f>
        <v>0</v>
      </c>
      <c r="H34" s="101" t="e">
        <f>Trampett!U34</f>
        <v>#DIV/0!</v>
      </c>
      <c r="I34" s="31"/>
      <c r="J34" s="91" t="e">
        <f t="shared" si="1"/>
        <v>#DIV/0!</v>
      </c>
      <c r="O34" s="31"/>
    </row>
    <row r="35" spans="1:15" x14ac:dyDescent="0.35">
      <c r="A35" s="80">
        <v>28</v>
      </c>
      <c r="B35" s="163">
        <f>Trampett!B35</f>
        <v>0</v>
      </c>
      <c r="C35" s="68"/>
      <c r="D35" s="166" t="e">
        <f>Trampett!E35</f>
        <v>#DIV/0!</v>
      </c>
      <c r="E35" s="100" t="e">
        <f>Trampett!J35</f>
        <v>#DIV/0!</v>
      </c>
      <c r="F35" s="96" t="e">
        <f>Trampett!Q35</f>
        <v>#NUM!</v>
      </c>
      <c r="G35" s="102">
        <f>Trampett!R35</f>
        <v>0</v>
      </c>
      <c r="H35" s="101" t="e">
        <f>Trampett!U35</f>
        <v>#DIV/0!</v>
      </c>
      <c r="I35" s="31"/>
      <c r="J35" s="91" t="e">
        <f t="shared" si="1"/>
        <v>#DIV/0!</v>
      </c>
      <c r="O35" s="31"/>
    </row>
    <row r="36" spans="1:15" x14ac:dyDescent="0.35">
      <c r="A36" s="80">
        <v>29</v>
      </c>
      <c r="B36" s="163">
        <f>Trampett!B36</f>
        <v>0</v>
      </c>
      <c r="C36" s="68"/>
      <c r="D36" s="166" t="e">
        <f>Trampett!E36</f>
        <v>#DIV/0!</v>
      </c>
      <c r="E36" s="100" t="e">
        <f>Trampett!J36</f>
        <v>#DIV/0!</v>
      </c>
      <c r="F36" s="96" t="e">
        <f>Trampett!Q36</f>
        <v>#NUM!</v>
      </c>
      <c r="G36" s="102">
        <f>Trampett!R36</f>
        <v>0</v>
      </c>
      <c r="H36" s="101" t="e">
        <f>Trampett!U36</f>
        <v>#DIV/0!</v>
      </c>
      <c r="I36" s="31"/>
      <c r="J36" s="91" t="e">
        <f t="shared" ref="J36" si="2">SUM(H36)</f>
        <v>#DIV/0!</v>
      </c>
      <c r="O36" s="31"/>
    </row>
    <row r="37" spans="1:15" ht="16" thickBot="1" x14ac:dyDescent="0.4">
      <c r="A37" s="156">
        <v>30</v>
      </c>
      <c r="B37" s="164">
        <f>Trampett!B36</f>
        <v>0</v>
      </c>
      <c r="C37" s="68"/>
      <c r="D37" s="167" t="e">
        <f>Trampett!E37</f>
        <v>#DIV/0!</v>
      </c>
      <c r="E37" s="158" t="e">
        <f>Trampett!J37</f>
        <v>#DIV/0!</v>
      </c>
      <c r="F37" s="159" t="e">
        <f>Trampett!Q37</f>
        <v>#NUM!</v>
      </c>
      <c r="G37" s="160">
        <f>Trampett!R36</f>
        <v>0</v>
      </c>
      <c r="H37" s="101" t="e">
        <f>Trampett!U37</f>
        <v>#DIV/0!</v>
      </c>
      <c r="I37" s="31"/>
      <c r="J37" s="162" t="e">
        <f t="shared" si="1"/>
        <v>#DIV/0!</v>
      </c>
      <c r="O37" s="31"/>
    </row>
    <row r="38" spans="1:15" x14ac:dyDescent="0.35">
      <c r="C38" s="32"/>
      <c r="D38" s="32"/>
      <c r="E38" s="32"/>
      <c r="F38" s="32"/>
      <c r="G38" s="32"/>
      <c r="H38" s="32"/>
      <c r="I38" s="32"/>
      <c r="K38" s="32"/>
      <c r="L38" s="32"/>
      <c r="M38" s="32"/>
      <c r="N38" s="32"/>
      <c r="O38" s="32"/>
    </row>
  </sheetData>
  <mergeCells count="9">
    <mergeCell ref="A1:J1"/>
    <mergeCell ref="A2:F2"/>
    <mergeCell ref="A3:F3"/>
    <mergeCell ref="P3:Q3"/>
    <mergeCell ref="R3:T3"/>
    <mergeCell ref="A5:A6"/>
    <mergeCell ref="B5:B6"/>
    <mergeCell ref="J5:J6"/>
    <mergeCell ref="D5:H5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36"/>
  <sheetViews>
    <sheetView tabSelected="1" workbookViewId="0">
      <selection activeCell="D22" sqref="D22"/>
    </sheetView>
  </sheetViews>
  <sheetFormatPr defaultColWidth="11.453125" defaultRowHeight="15.5" x14ac:dyDescent="0.35"/>
  <cols>
    <col min="1" max="1" width="3.1796875" style="26" customWidth="1"/>
    <col min="2" max="2" width="24.1796875" style="26" customWidth="1"/>
    <col min="3" max="3" width="1" style="26" customWidth="1"/>
    <col min="4" max="4" width="5.7265625" style="26" bestFit="1" customWidth="1"/>
    <col min="5" max="5" width="5.1796875" style="26" customWidth="1"/>
    <col min="6" max="6" width="5.7265625" style="26" customWidth="1"/>
    <col min="7" max="7" width="4.81640625" style="26" customWidth="1"/>
    <col min="8" max="8" width="8.7265625" style="26" customWidth="1"/>
    <col min="9" max="9" width="1.1796875" style="26" customWidth="1"/>
    <col min="10" max="10" width="5.453125" style="26" customWidth="1"/>
    <col min="11" max="11" width="6" style="26" customWidth="1"/>
    <col min="12" max="12" width="6.26953125" style="26" customWidth="1"/>
    <col min="13" max="13" width="4.7265625" style="26" customWidth="1"/>
    <col min="14" max="14" width="8.7265625" style="26" customWidth="1"/>
    <col min="15" max="15" width="1.1796875" style="26" customWidth="1"/>
    <col min="16" max="16" width="5.453125" style="26" customWidth="1"/>
    <col min="17" max="18" width="5.7265625" style="26" customWidth="1"/>
    <col min="19" max="19" width="4.7265625" style="26" customWidth="1"/>
    <col min="20" max="20" width="8.7265625" style="26" customWidth="1"/>
    <col min="21" max="21" width="1.1796875" style="26" customWidth="1"/>
    <col min="22" max="22" width="10.1796875" style="26" customWidth="1"/>
    <col min="23" max="23" width="11.453125" style="26" customWidth="1"/>
    <col min="24" max="16384" width="11.453125" style="26"/>
  </cols>
  <sheetData>
    <row r="1" spans="1:22" ht="48" customHeight="1" thickBot="1" x14ac:dyDescent="0.45">
      <c r="A1" s="241" t="s">
        <v>25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  <c r="M1" s="241"/>
      <c r="N1" s="241"/>
      <c r="O1" s="241"/>
      <c r="P1" s="241"/>
      <c r="Q1" s="241"/>
      <c r="R1" s="241"/>
      <c r="S1" s="241"/>
      <c r="T1" s="241"/>
      <c r="U1" s="241"/>
      <c r="V1" s="241"/>
    </row>
    <row r="2" spans="1:22" ht="16" thickBot="1" x14ac:dyDescent="0.4">
      <c r="A2" s="227" t="str">
        <f>Fristående!P1</f>
        <v xml:space="preserve">Tävling: </v>
      </c>
      <c r="B2" s="228"/>
      <c r="C2" s="228"/>
      <c r="D2" s="228"/>
      <c r="E2" s="228"/>
      <c r="F2" s="229"/>
      <c r="O2" s="27"/>
      <c r="P2" s="27"/>
      <c r="Q2" s="27"/>
      <c r="R2" s="27"/>
      <c r="S2" s="27"/>
      <c r="T2" s="27"/>
      <c r="U2" s="27"/>
      <c r="V2" s="27"/>
    </row>
    <row r="3" spans="1:22" ht="16" customHeight="1" thickBot="1" x14ac:dyDescent="0.4">
      <c r="A3" s="227" t="str">
        <f>Fristående!P2</f>
        <v>Datum:</v>
      </c>
      <c r="B3" s="228"/>
      <c r="C3" s="228"/>
      <c r="D3" s="228"/>
      <c r="E3" s="228"/>
      <c r="F3" s="229"/>
      <c r="G3" s="83"/>
      <c r="H3" s="83"/>
      <c r="I3" s="83"/>
      <c r="J3" s="83"/>
      <c r="K3" s="83"/>
      <c r="L3" s="83"/>
      <c r="M3" s="83"/>
      <c r="N3" s="83"/>
      <c r="O3" s="28"/>
      <c r="P3" s="154"/>
      <c r="Q3" s="154"/>
      <c r="R3" s="154"/>
      <c r="S3" s="154"/>
      <c r="T3" s="154"/>
      <c r="U3" s="28"/>
      <c r="V3" s="28"/>
    </row>
    <row r="4" spans="1:22" ht="9.75" customHeight="1" thickBot="1" x14ac:dyDescent="0.4">
      <c r="A4" s="82"/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</row>
    <row r="5" spans="1:22" ht="15" customHeight="1" x14ac:dyDescent="0.35">
      <c r="A5" s="244" t="s">
        <v>26</v>
      </c>
      <c r="B5" s="250" t="s">
        <v>24</v>
      </c>
      <c r="C5" s="104"/>
      <c r="D5" s="155"/>
      <c r="E5" s="151" t="s">
        <v>4</v>
      </c>
      <c r="F5" s="151"/>
      <c r="G5" s="152"/>
      <c r="H5" s="153"/>
      <c r="I5" s="28"/>
      <c r="J5" s="155" t="s">
        <v>5</v>
      </c>
      <c r="K5" s="151"/>
      <c r="L5" s="151"/>
      <c r="M5" s="152"/>
      <c r="N5" s="153"/>
      <c r="O5" s="28"/>
      <c r="P5" s="155" t="s">
        <v>23</v>
      </c>
      <c r="Q5" s="151"/>
      <c r="R5" s="151"/>
      <c r="S5" s="152"/>
      <c r="T5" s="153"/>
      <c r="U5" s="29"/>
      <c r="V5" s="252" t="s">
        <v>12</v>
      </c>
    </row>
    <row r="6" spans="1:22" ht="15.75" customHeight="1" thickBot="1" x14ac:dyDescent="0.4">
      <c r="A6" s="249"/>
      <c r="B6" s="251"/>
      <c r="C6" s="104"/>
      <c r="D6" s="122" t="s">
        <v>6</v>
      </c>
      <c r="E6" s="123" t="s">
        <v>59</v>
      </c>
      <c r="F6" s="123" t="s">
        <v>60</v>
      </c>
      <c r="G6" s="94" t="s">
        <v>34</v>
      </c>
      <c r="H6" s="95" t="s">
        <v>11</v>
      </c>
      <c r="I6" s="29"/>
      <c r="J6" s="122" t="s">
        <v>6</v>
      </c>
      <c r="K6" s="123" t="s">
        <v>59</v>
      </c>
      <c r="L6" s="123" t="s">
        <v>60</v>
      </c>
      <c r="M6" s="94" t="s">
        <v>34</v>
      </c>
      <c r="N6" s="95" t="s">
        <v>11</v>
      </c>
      <c r="O6" s="29"/>
      <c r="P6" s="122" t="s">
        <v>6</v>
      </c>
      <c r="Q6" s="123" t="s">
        <v>59</v>
      </c>
      <c r="R6" s="123" t="s">
        <v>60</v>
      </c>
      <c r="S6" s="94" t="s">
        <v>34</v>
      </c>
      <c r="T6" s="95" t="s">
        <v>11</v>
      </c>
      <c r="U6" s="29"/>
      <c r="V6" s="253"/>
    </row>
    <row r="7" spans="1:22" ht="15.75" customHeight="1" x14ac:dyDescent="0.35">
      <c r="A7" s="12"/>
      <c r="B7" s="105"/>
      <c r="C7" s="93"/>
      <c r="D7" s="111"/>
      <c r="E7" s="112"/>
      <c r="F7" s="112"/>
      <c r="G7" s="114"/>
      <c r="H7" s="115"/>
      <c r="I7" s="31"/>
      <c r="J7" s="111"/>
      <c r="K7" s="112"/>
      <c r="L7" s="112"/>
      <c r="M7" s="114"/>
      <c r="N7" s="115"/>
      <c r="O7" s="31"/>
      <c r="P7" s="111"/>
      <c r="Q7" s="112"/>
      <c r="R7" s="112"/>
      <c r="S7" s="114"/>
      <c r="T7" s="115"/>
      <c r="U7" s="56"/>
      <c r="V7" s="113"/>
    </row>
    <row r="8" spans="1:22" x14ac:dyDescent="0.35">
      <c r="A8" s="80"/>
      <c r="B8" s="110"/>
      <c r="C8" s="68"/>
      <c r="D8" s="100"/>
      <c r="E8" s="96"/>
      <c r="F8" s="96"/>
      <c r="G8" s="102"/>
      <c r="H8" s="101"/>
      <c r="I8" s="31"/>
      <c r="J8" s="100"/>
      <c r="K8" s="96"/>
      <c r="L8" s="96"/>
      <c r="M8" s="102"/>
      <c r="N8" s="101"/>
      <c r="O8" s="31"/>
      <c r="P8" s="100"/>
      <c r="Q8" s="96"/>
      <c r="R8" s="96"/>
      <c r="S8" s="102"/>
      <c r="T8" s="101"/>
      <c r="U8" s="31"/>
      <c r="V8" s="91"/>
    </row>
    <row r="9" spans="1:22" x14ac:dyDescent="0.35">
      <c r="A9" s="80"/>
      <c r="B9" s="110"/>
      <c r="C9" s="68"/>
      <c r="D9" s="100"/>
      <c r="E9" s="96"/>
      <c r="F9" s="96"/>
      <c r="G9" s="102"/>
      <c r="H9" s="101"/>
      <c r="I9" s="31"/>
      <c r="J9" s="100"/>
      <c r="K9" s="96"/>
      <c r="L9" s="96"/>
      <c r="M9" s="102"/>
      <c r="N9" s="101"/>
      <c r="O9" s="31"/>
      <c r="P9" s="100"/>
      <c r="Q9" s="96"/>
      <c r="R9" s="96"/>
      <c r="S9" s="102"/>
      <c r="T9" s="101"/>
      <c r="U9" s="31"/>
      <c r="V9" s="91"/>
    </row>
    <row r="10" spans="1:22" x14ac:dyDescent="0.35">
      <c r="A10" s="80"/>
      <c r="B10" s="110"/>
      <c r="C10" s="68"/>
      <c r="D10" s="100"/>
      <c r="E10" s="96"/>
      <c r="F10" s="96"/>
      <c r="G10" s="102"/>
      <c r="H10" s="101"/>
      <c r="I10" s="31"/>
      <c r="J10" s="100"/>
      <c r="K10" s="96"/>
      <c r="L10" s="96"/>
      <c r="M10" s="102"/>
      <c r="N10" s="101"/>
      <c r="O10" s="31"/>
      <c r="P10" s="100"/>
      <c r="Q10" s="96"/>
      <c r="R10" s="96"/>
      <c r="S10" s="102"/>
      <c r="T10" s="101"/>
      <c r="U10" s="31"/>
      <c r="V10" s="91"/>
    </row>
    <row r="11" spans="1:22" x14ac:dyDescent="0.35">
      <c r="A11" s="80"/>
      <c r="B11" s="110"/>
      <c r="C11" s="68"/>
      <c r="D11" s="100"/>
      <c r="E11" s="96"/>
      <c r="F11" s="96"/>
      <c r="G11" s="102"/>
      <c r="H11" s="101"/>
      <c r="I11" s="31"/>
      <c r="J11" s="100"/>
      <c r="K11" s="96"/>
      <c r="L11" s="96"/>
      <c r="M11" s="102"/>
      <c r="N11" s="101"/>
      <c r="O11" s="31"/>
      <c r="P11" s="100"/>
      <c r="Q11" s="96"/>
      <c r="R11" s="96"/>
      <c r="S11" s="102"/>
      <c r="T11" s="101"/>
      <c r="U11" s="31"/>
      <c r="V11" s="91"/>
    </row>
    <row r="12" spans="1:22" x14ac:dyDescent="0.35">
      <c r="A12" s="80"/>
      <c r="B12" s="110"/>
      <c r="C12" s="68"/>
      <c r="D12" s="100"/>
      <c r="E12" s="96"/>
      <c r="F12" s="96"/>
      <c r="G12" s="102"/>
      <c r="H12" s="101"/>
      <c r="I12" s="30"/>
      <c r="J12" s="100"/>
      <c r="K12" s="96"/>
      <c r="L12" s="96"/>
      <c r="M12" s="102"/>
      <c r="N12" s="101"/>
      <c r="O12" s="30"/>
      <c r="P12" s="100"/>
      <c r="Q12" s="96"/>
      <c r="R12" s="96"/>
      <c r="S12" s="102"/>
      <c r="T12" s="101"/>
      <c r="U12" s="31"/>
      <c r="V12" s="91"/>
    </row>
    <row r="13" spans="1:22" x14ac:dyDescent="0.35">
      <c r="A13" s="80"/>
      <c r="B13" s="110"/>
      <c r="C13" s="68"/>
      <c r="D13" s="100"/>
      <c r="E13" s="96"/>
      <c r="F13" s="96"/>
      <c r="G13" s="102"/>
      <c r="H13" s="101"/>
      <c r="I13" s="31"/>
      <c r="J13" s="100"/>
      <c r="K13" s="96"/>
      <c r="L13" s="96"/>
      <c r="M13" s="102"/>
      <c r="N13" s="101"/>
      <c r="O13" s="31"/>
      <c r="P13" s="100"/>
      <c r="Q13" s="96"/>
      <c r="R13" s="96"/>
      <c r="S13" s="102"/>
      <c r="T13" s="101"/>
      <c r="U13" s="31"/>
      <c r="V13" s="91"/>
    </row>
    <row r="14" spans="1:22" x14ac:dyDescent="0.35">
      <c r="A14" s="80"/>
      <c r="B14" s="110"/>
      <c r="C14" s="68"/>
      <c r="D14" s="100"/>
      <c r="E14" s="96"/>
      <c r="F14" s="96"/>
      <c r="G14" s="102"/>
      <c r="H14" s="101"/>
      <c r="I14" s="31"/>
      <c r="J14" s="100"/>
      <c r="K14" s="96"/>
      <c r="L14" s="96"/>
      <c r="M14" s="102"/>
      <c r="N14" s="101"/>
      <c r="O14" s="31"/>
      <c r="P14" s="100"/>
      <c r="Q14" s="96"/>
      <c r="R14" s="96"/>
      <c r="S14" s="102"/>
      <c r="T14" s="101"/>
      <c r="U14" s="31"/>
      <c r="V14" s="91"/>
    </row>
    <row r="15" spans="1:22" x14ac:dyDescent="0.35">
      <c r="A15" s="80"/>
      <c r="B15" s="110"/>
      <c r="C15" s="68"/>
      <c r="D15" s="100"/>
      <c r="E15" s="96"/>
      <c r="F15" s="96"/>
      <c r="G15" s="102"/>
      <c r="H15" s="101"/>
      <c r="I15" s="31"/>
      <c r="J15" s="100"/>
      <c r="K15" s="96"/>
      <c r="L15" s="96"/>
      <c r="M15" s="102"/>
      <c r="N15" s="101"/>
      <c r="O15" s="31"/>
      <c r="P15" s="100"/>
      <c r="Q15" s="96"/>
      <c r="R15" s="96"/>
      <c r="S15" s="102"/>
      <c r="T15" s="101"/>
      <c r="U15" s="31"/>
      <c r="V15" s="91"/>
    </row>
    <row r="16" spans="1:22" x14ac:dyDescent="0.35">
      <c r="A16" s="80"/>
      <c r="B16" s="110"/>
      <c r="C16" s="68"/>
      <c r="D16" s="100"/>
      <c r="E16" s="96"/>
      <c r="F16" s="96"/>
      <c r="G16" s="102"/>
      <c r="H16" s="101"/>
      <c r="I16" s="31"/>
      <c r="J16" s="100"/>
      <c r="K16" s="96"/>
      <c r="L16" s="96"/>
      <c r="M16" s="102"/>
      <c r="N16" s="101"/>
      <c r="O16" s="31"/>
      <c r="P16" s="100"/>
      <c r="Q16" s="96"/>
      <c r="R16" s="96"/>
      <c r="S16" s="102"/>
      <c r="T16" s="101"/>
      <c r="U16" s="31"/>
      <c r="V16" s="91"/>
    </row>
    <row r="17" spans="1:23" x14ac:dyDescent="0.35">
      <c r="A17" s="80"/>
      <c r="B17" s="110"/>
      <c r="C17" s="68"/>
      <c r="D17" s="100"/>
      <c r="E17" s="96"/>
      <c r="F17" s="96"/>
      <c r="G17" s="102"/>
      <c r="H17" s="101"/>
      <c r="I17" s="31"/>
      <c r="J17" s="100"/>
      <c r="K17" s="96"/>
      <c r="L17" s="96"/>
      <c r="M17" s="102"/>
      <c r="N17" s="101"/>
      <c r="O17" s="31"/>
      <c r="P17" s="100"/>
      <c r="Q17" s="96"/>
      <c r="R17" s="96"/>
      <c r="S17" s="102"/>
      <c r="T17" s="101"/>
      <c r="U17" s="31"/>
      <c r="V17" s="91"/>
    </row>
    <row r="18" spans="1:23" x14ac:dyDescent="0.35">
      <c r="A18" s="80"/>
      <c r="B18" s="110"/>
      <c r="C18" s="68"/>
      <c r="D18" s="100"/>
      <c r="E18" s="96"/>
      <c r="F18" s="96"/>
      <c r="G18" s="102"/>
      <c r="H18" s="101"/>
      <c r="I18" s="31"/>
      <c r="J18" s="100"/>
      <c r="K18" s="96"/>
      <c r="L18" s="96"/>
      <c r="M18" s="102"/>
      <c r="N18" s="101"/>
      <c r="O18" s="31"/>
      <c r="P18" s="100"/>
      <c r="Q18" s="96"/>
      <c r="R18" s="96"/>
      <c r="S18" s="102"/>
      <c r="T18" s="101"/>
      <c r="U18" s="31"/>
      <c r="V18" s="91"/>
    </row>
    <row r="19" spans="1:23" x14ac:dyDescent="0.35">
      <c r="A19" s="80"/>
      <c r="B19" s="110"/>
      <c r="C19" s="68"/>
      <c r="D19" s="100"/>
      <c r="E19" s="96"/>
      <c r="F19" s="96"/>
      <c r="G19" s="102"/>
      <c r="H19" s="101"/>
      <c r="I19" s="31"/>
      <c r="J19" s="100"/>
      <c r="K19" s="96"/>
      <c r="L19" s="96"/>
      <c r="M19" s="102"/>
      <c r="N19" s="101"/>
      <c r="O19" s="31"/>
      <c r="P19" s="100"/>
      <c r="Q19" s="96"/>
      <c r="R19" s="96"/>
      <c r="S19" s="102"/>
      <c r="T19" s="101"/>
      <c r="U19" s="31"/>
      <c r="V19" s="91"/>
    </row>
    <row r="20" spans="1:23" x14ac:dyDescent="0.35">
      <c r="A20" s="80"/>
      <c r="B20" s="110"/>
      <c r="C20" s="68"/>
      <c r="D20" s="100"/>
      <c r="E20" s="96"/>
      <c r="F20" s="96"/>
      <c r="G20" s="102"/>
      <c r="H20" s="101"/>
      <c r="I20" s="31"/>
      <c r="J20" s="100"/>
      <c r="K20" s="96"/>
      <c r="L20" s="96"/>
      <c r="M20" s="102"/>
      <c r="N20" s="101"/>
      <c r="O20" s="31"/>
      <c r="P20" s="100"/>
      <c r="Q20" s="96"/>
      <c r="R20" s="96"/>
      <c r="S20" s="102"/>
      <c r="T20" s="101"/>
      <c r="U20" s="31"/>
      <c r="V20" s="91"/>
    </row>
    <row r="21" spans="1:23" x14ac:dyDescent="0.35">
      <c r="A21" s="80"/>
      <c r="B21" s="110"/>
      <c r="C21" s="68"/>
      <c r="D21" s="100"/>
      <c r="E21" s="96"/>
      <c r="F21" s="96"/>
      <c r="G21" s="102"/>
      <c r="H21" s="101"/>
      <c r="I21" s="31"/>
      <c r="J21" s="100"/>
      <c r="K21" s="96"/>
      <c r="L21" s="96"/>
      <c r="M21" s="102"/>
      <c r="N21" s="101"/>
      <c r="O21" s="31"/>
      <c r="P21" s="100"/>
      <c r="Q21" s="96"/>
      <c r="R21" s="96"/>
      <c r="S21" s="102"/>
      <c r="T21" s="101"/>
      <c r="U21" s="31"/>
      <c r="V21" s="91"/>
    </row>
    <row r="22" spans="1:23" x14ac:dyDescent="0.35">
      <c r="A22" s="80"/>
      <c r="B22" s="110"/>
      <c r="C22" s="68"/>
      <c r="D22" s="100"/>
      <c r="E22" s="96"/>
      <c r="F22" s="96"/>
      <c r="G22" s="102"/>
      <c r="H22" s="101"/>
      <c r="I22" s="31"/>
      <c r="J22" s="100"/>
      <c r="K22" s="96"/>
      <c r="L22" s="96"/>
      <c r="M22" s="102"/>
      <c r="N22" s="101"/>
      <c r="O22" s="31"/>
      <c r="P22" s="100"/>
      <c r="Q22" s="96"/>
      <c r="R22" s="96"/>
      <c r="S22" s="102"/>
      <c r="T22" s="101"/>
      <c r="U22" s="31"/>
      <c r="V22" s="91"/>
    </row>
    <row r="23" spans="1:23" x14ac:dyDescent="0.35">
      <c r="A23" s="80"/>
      <c r="B23" s="110"/>
      <c r="C23" s="68"/>
      <c r="D23" s="100"/>
      <c r="E23" s="96"/>
      <c r="F23" s="96"/>
      <c r="G23" s="102"/>
      <c r="H23" s="101"/>
      <c r="I23" s="31"/>
      <c r="J23" s="100"/>
      <c r="K23" s="96"/>
      <c r="L23" s="96"/>
      <c r="M23" s="102"/>
      <c r="N23" s="101"/>
      <c r="O23" s="31"/>
      <c r="P23" s="100"/>
      <c r="Q23" s="96"/>
      <c r="R23" s="96"/>
      <c r="S23" s="102"/>
      <c r="T23" s="101"/>
      <c r="U23" s="31"/>
      <c r="V23" s="91"/>
    </row>
    <row r="24" spans="1:23" x14ac:dyDescent="0.35">
      <c r="A24" s="80"/>
      <c r="B24" s="110"/>
      <c r="C24" s="68"/>
      <c r="D24" s="100"/>
      <c r="E24" s="96"/>
      <c r="F24" s="96"/>
      <c r="G24" s="102"/>
      <c r="H24" s="101"/>
      <c r="I24" s="31"/>
      <c r="J24" s="100"/>
      <c r="K24" s="96"/>
      <c r="L24" s="96"/>
      <c r="M24" s="102"/>
      <c r="N24" s="101"/>
      <c r="O24" s="31"/>
      <c r="P24" s="100"/>
      <c r="Q24" s="96"/>
      <c r="R24" s="96"/>
      <c r="S24" s="102"/>
      <c r="T24" s="101"/>
      <c r="U24" s="31"/>
      <c r="V24" s="91"/>
      <c r="W24"/>
    </row>
    <row r="25" spans="1:23" x14ac:dyDescent="0.35">
      <c r="A25" s="80"/>
      <c r="B25" s="110"/>
      <c r="C25" s="68"/>
      <c r="D25" s="100"/>
      <c r="E25" s="96"/>
      <c r="F25" s="96"/>
      <c r="G25" s="102"/>
      <c r="H25" s="101"/>
      <c r="I25" s="31"/>
      <c r="J25" s="100"/>
      <c r="K25" s="96"/>
      <c r="L25" s="96"/>
      <c r="M25" s="102"/>
      <c r="N25" s="101"/>
      <c r="O25" s="31"/>
      <c r="P25" s="100"/>
      <c r="Q25" s="96"/>
      <c r="R25" s="96"/>
      <c r="S25" s="102"/>
      <c r="T25" s="101"/>
      <c r="U25" s="31"/>
      <c r="V25" s="91"/>
    </row>
    <row r="26" spans="1:23" x14ac:dyDescent="0.35">
      <c r="A26" s="80"/>
      <c r="B26" s="110"/>
      <c r="C26" s="68"/>
      <c r="D26" s="100"/>
      <c r="E26" s="96"/>
      <c r="F26" s="96"/>
      <c r="G26" s="102"/>
      <c r="H26" s="101"/>
      <c r="I26" s="31"/>
      <c r="J26" s="100"/>
      <c r="K26" s="96"/>
      <c r="L26" s="96"/>
      <c r="M26" s="102"/>
      <c r="N26" s="101"/>
      <c r="O26" s="31"/>
      <c r="P26" s="100"/>
      <c r="Q26" s="96"/>
      <c r="R26" s="96"/>
      <c r="S26" s="102"/>
      <c r="T26" s="101"/>
      <c r="U26" s="31"/>
      <c r="V26" s="91"/>
    </row>
    <row r="27" spans="1:23" x14ac:dyDescent="0.35">
      <c r="A27" s="80"/>
      <c r="B27" s="110"/>
      <c r="C27" s="68"/>
      <c r="D27" s="100"/>
      <c r="E27" s="96"/>
      <c r="F27" s="96"/>
      <c r="G27" s="102"/>
      <c r="H27" s="101"/>
      <c r="I27" s="31"/>
      <c r="J27" s="100"/>
      <c r="K27" s="96"/>
      <c r="L27" s="96"/>
      <c r="M27" s="102"/>
      <c r="N27" s="101"/>
      <c r="O27" s="31"/>
      <c r="P27" s="100"/>
      <c r="Q27" s="96"/>
      <c r="R27" s="96"/>
      <c r="S27" s="102"/>
      <c r="T27" s="101"/>
      <c r="U27" s="31"/>
      <c r="V27" s="91"/>
    </row>
    <row r="28" spans="1:23" x14ac:dyDescent="0.35">
      <c r="A28" s="80"/>
      <c r="B28" s="110"/>
      <c r="C28" s="68"/>
      <c r="D28" s="100"/>
      <c r="E28" s="96"/>
      <c r="F28" s="96"/>
      <c r="G28" s="102"/>
      <c r="H28" s="101"/>
      <c r="I28" s="31"/>
      <c r="J28" s="100"/>
      <c r="K28" s="96"/>
      <c r="L28" s="96"/>
      <c r="M28" s="102"/>
      <c r="N28" s="101"/>
      <c r="O28" s="31"/>
      <c r="P28" s="100"/>
      <c r="Q28" s="96"/>
      <c r="R28" s="96"/>
      <c r="S28" s="102"/>
      <c r="T28" s="101"/>
      <c r="U28" s="31"/>
      <c r="V28" s="91"/>
    </row>
    <row r="29" spans="1:23" x14ac:dyDescent="0.35">
      <c r="A29" s="80"/>
      <c r="B29" s="110"/>
      <c r="C29" s="68"/>
      <c r="D29" s="100"/>
      <c r="E29" s="96"/>
      <c r="F29" s="96"/>
      <c r="G29" s="102"/>
      <c r="H29" s="101"/>
      <c r="I29" s="31"/>
      <c r="J29" s="100"/>
      <c r="K29" s="96"/>
      <c r="L29" s="96"/>
      <c r="M29" s="102"/>
      <c r="N29" s="101"/>
      <c r="O29" s="31"/>
      <c r="P29" s="100"/>
      <c r="Q29" s="96"/>
      <c r="R29" s="96"/>
      <c r="S29" s="102"/>
      <c r="T29" s="101"/>
      <c r="U29" s="31"/>
      <c r="V29" s="91"/>
    </row>
    <row r="30" spans="1:23" x14ac:dyDescent="0.35">
      <c r="A30" s="80"/>
      <c r="B30" s="110"/>
      <c r="C30" s="68"/>
      <c r="D30" s="100"/>
      <c r="E30" s="96"/>
      <c r="F30" s="96"/>
      <c r="G30" s="102"/>
      <c r="H30" s="101"/>
      <c r="I30" s="31"/>
      <c r="J30" s="100"/>
      <c r="K30" s="96"/>
      <c r="L30" s="96"/>
      <c r="M30" s="102"/>
      <c r="N30" s="101"/>
      <c r="O30" s="31"/>
      <c r="P30" s="100"/>
      <c r="Q30" s="96"/>
      <c r="R30" s="96"/>
      <c r="S30" s="102"/>
      <c r="T30" s="101"/>
      <c r="U30" s="31"/>
      <c r="V30" s="91"/>
    </row>
    <row r="31" spans="1:23" x14ac:dyDescent="0.35">
      <c r="A31" s="80"/>
      <c r="B31" s="110"/>
      <c r="C31" s="68"/>
      <c r="D31" s="100"/>
      <c r="E31" s="96"/>
      <c r="F31" s="96"/>
      <c r="G31" s="102"/>
      <c r="H31" s="101"/>
      <c r="I31" s="31"/>
      <c r="J31" s="100"/>
      <c r="K31" s="96"/>
      <c r="L31" s="96"/>
      <c r="M31" s="102"/>
      <c r="N31" s="101"/>
      <c r="O31" s="31"/>
      <c r="P31" s="100"/>
      <c r="Q31" s="96"/>
      <c r="R31" s="96"/>
      <c r="S31" s="102"/>
      <c r="T31" s="101"/>
      <c r="U31" s="31"/>
      <c r="V31" s="91"/>
    </row>
    <row r="32" spans="1:23" x14ac:dyDescent="0.35">
      <c r="A32" s="80"/>
      <c r="B32" s="110"/>
      <c r="C32" s="68"/>
      <c r="D32" s="100"/>
      <c r="E32" s="96"/>
      <c r="F32" s="96"/>
      <c r="G32" s="102"/>
      <c r="H32" s="101"/>
      <c r="I32" s="31"/>
      <c r="J32" s="100"/>
      <c r="K32" s="96"/>
      <c r="L32" s="96"/>
      <c r="M32" s="102"/>
      <c r="N32" s="101"/>
      <c r="O32" s="31"/>
      <c r="P32" s="100"/>
      <c r="Q32" s="96"/>
      <c r="R32" s="96"/>
      <c r="S32" s="102"/>
      <c r="T32" s="101"/>
      <c r="U32" s="31"/>
      <c r="V32" s="91"/>
    </row>
    <row r="33" spans="1:22" x14ac:dyDescent="0.35">
      <c r="A33" s="80"/>
      <c r="B33" s="110"/>
      <c r="C33" s="68"/>
      <c r="D33" s="100"/>
      <c r="E33" s="96"/>
      <c r="F33" s="96"/>
      <c r="G33" s="102"/>
      <c r="H33" s="101"/>
      <c r="I33" s="31"/>
      <c r="J33" s="100"/>
      <c r="K33" s="96"/>
      <c r="L33" s="96"/>
      <c r="M33" s="102"/>
      <c r="N33" s="101"/>
      <c r="O33" s="31"/>
      <c r="P33" s="100"/>
      <c r="Q33" s="96"/>
      <c r="R33" s="96"/>
      <c r="S33" s="102"/>
      <c r="T33" s="101"/>
      <c r="U33" s="31"/>
      <c r="V33" s="91"/>
    </row>
    <row r="34" spans="1:22" x14ac:dyDescent="0.35">
      <c r="A34" s="80"/>
      <c r="B34" s="110"/>
      <c r="C34" s="68"/>
      <c r="D34" s="100"/>
      <c r="E34" s="96"/>
      <c r="F34" s="96"/>
      <c r="G34" s="102"/>
      <c r="H34" s="101"/>
      <c r="I34" s="31"/>
      <c r="J34" s="100"/>
      <c r="K34" s="96"/>
      <c r="L34" s="96"/>
      <c r="M34" s="102"/>
      <c r="N34" s="101"/>
      <c r="O34" s="31"/>
      <c r="P34" s="100"/>
      <c r="Q34" s="96"/>
      <c r="R34" s="96"/>
      <c r="S34" s="102"/>
      <c r="T34" s="101"/>
      <c r="U34" s="31"/>
      <c r="V34" s="91"/>
    </row>
    <row r="35" spans="1:22" x14ac:dyDescent="0.35">
      <c r="A35" s="80"/>
      <c r="B35" s="110"/>
      <c r="C35" s="68"/>
      <c r="D35" s="100"/>
      <c r="E35" s="96"/>
      <c r="F35" s="96"/>
      <c r="G35" s="102"/>
      <c r="H35" s="101"/>
      <c r="I35" s="31"/>
      <c r="J35" s="100"/>
      <c r="K35" s="96"/>
      <c r="L35" s="96"/>
      <c r="M35" s="102"/>
      <c r="N35" s="101"/>
      <c r="O35" s="31"/>
      <c r="P35" s="100"/>
      <c r="Q35" s="96"/>
      <c r="R35" s="96"/>
      <c r="S35" s="102"/>
      <c r="T35" s="101"/>
      <c r="U35" s="31"/>
      <c r="V35" s="91"/>
    </row>
    <row r="36" spans="1:22" ht="16" thickBot="1" x14ac:dyDescent="0.4">
      <c r="A36" s="156"/>
      <c r="B36" s="157"/>
      <c r="C36" s="68"/>
      <c r="D36" s="158"/>
      <c r="E36" s="159"/>
      <c r="F36" s="159"/>
      <c r="G36" s="160"/>
      <c r="H36" s="161"/>
      <c r="I36" s="31"/>
      <c r="J36" s="158"/>
      <c r="K36" s="159"/>
      <c r="L36" s="159"/>
      <c r="M36" s="160"/>
      <c r="N36" s="161"/>
      <c r="O36" s="31"/>
      <c r="P36" s="158"/>
      <c r="Q36" s="159"/>
      <c r="R36" s="159"/>
      <c r="S36" s="160"/>
      <c r="T36" s="161"/>
      <c r="U36" s="31"/>
      <c r="V36" s="162"/>
    </row>
  </sheetData>
  <mergeCells count="6">
    <mergeCell ref="A1:V1"/>
    <mergeCell ref="A5:A6"/>
    <mergeCell ref="B5:B6"/>
    <mergeCell ref="V5:V6"/>
    <mergeCell ref="A2:F2"/>
    <mergeCell ref="A3:F3"/>
  </mergeCells>
  <pageMargins left="0.70866141732283472" right="0.70866141732283472" top="0.74803149606299213" bottom="0.74803149606299213" header="0.31496062992125984" footer="0.31496062992125984"/>
  <pageSetup paperSize="9" orientation="landscape" horizontalDpi="300" verticalDpi="300" r:id="rId1"/>
  <headerFooter>
    <oddFooter>&amp;R
&amp;G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6508d1f-0c69-4634-9186-6587f9c2d3ca">
      <Terms xmlns="http://schemas.microsoft.com/office/infopath/2007/PartnerControls"/>
    </lcf76f155ced4ddcb4097134ff3c332f>
  </documentManagement>
</p:properties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B68AF83FEBB7943AB38672FF515F3A9" ma:contentTypeVersion="14" ma:contentTypeDescription="Skapa ett nytt dokument." ma:contentTypeScope="" ma:versionID="d5b57e66e4186b00c53ae8be2bc76782">
  <xsd:schema xmlns:xsd="http://www.w3.org/2001/XMLSchema" xmlns:xs="http://www.w3.org/2001/XMLSchema" xmlns:p="http://schemas.microsoft.com/office/2006/metadata/properties" xmlns:ns2="36508d1f-0c69-4634-9186-6587f9c2d3ca" xmlns:ns3="43fd6bfd-54c1-413d-a334-82417e99f56b" targetNamespace="http://schemas.microsoft.com/office/2006/metadata/properties" ma:root="true" ma:fieldsID="fbfa1e7c7fe63f1a798b6a5abd70eaa0" ns2:_="" ns3:_="">
    <xsd:import namespace="36508d1f-0c69-4634-9186-6587f9c2d3ca"/>
    <xsd:import namespace="43fd6bfd-54c1-413d-a334-82417e99f56b"/>
    <xsd:element name="properties">
      <xsd:complexType>
        <xsd:sequence>
          <xsd:element name="documentManagement">
            <xsd:complexType>
              <xsd:all>
                <xsd:element ref="ns2:lcf76f155ced4ddcb4097134ff3c332f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508d1f-0c69-4634-9186-6587f9c2d3ca" elementFormDefault="qualified">
    <xsd:import namespace="http://schemas.microsoft.com/office/2006/documentManagement/types"/>
    <xsd:import namespace="http://schemas.microsoft.com/office/infopath/2007/PartnerControls"/>
    <xsd:element name="lcf76f155ced4ddcb4097134ff3c332f" ma:index="9" nillable="true" ma:taxonomy="true" ma:internalName="lcf76f155ced4ddcb4097134ff3c332f" ma:taxonomyFieldName="MediaServiceImageTags" ma:displayName="Bildmarkeringar" ma:readOnly="false" ma:fieldId="{5cf76f15-5ced-4ddc-b409-7134ff3c332f}" ma:taxonomyMulti="true" ma:sspId="569f3a60-3ad3-4329-af7f-6cf4f85e1ab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SearchProperties" ma:index="17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Location" ma:index="20" nillable="true" ma:displayName="Location" ma:description="" ma:indexed="true" ma:internalName="MediaServiceLocation" ma:readOnly="true">
      <xsd:simpleType>
        <xsd:restriction base="dms:Text"/>
      </xsd:simpleType>
    </xsd:element>
    <xsd:element name="MediaServiceObjectDetectorVersions" ma:index="21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fd6bfd-54c1-413d-a334-82417e99f56b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at med information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6EFBD7A-D41A-418F-90BE-1CC9E2600985}">
  <ds:schemaRefs>
    <ds:schemaRef ds:uri="http://schemas.microsoft.com/office/2006/metadata/properties"/>
    <ds:schemaRef ds:uri="http://schemas.microsoft.com/office/infopath/2007/PartnerControls"/>
    <ds:schemaRef ds:uri="36508d1f-0c69-4634-9186-6587f9c2d3ca"/>
  </ds:schemaRefs>
</ds:datastoreItem>
</file>

<file path=customXml/itemProps2.xml><?xml version="1.0" encoding="utf-8"?>
<ds:datastoreItem xmlns:ds="http://schemas.openxmlformats.org/officeDocument/2006/customXml" ds:itemID="{5D64B168-5ED1-4E03-ABFD-BE7629C3AEE8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6E2CBB4D-A45B-4498-A66C-A447CDFDD59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F5E30472-6C2A-4303-890E-9B064329D3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6508d1f-0c69-4634-9186-6587f9c2d3ca"/>
    <ds:schemaRef ds:uri="43fd6bfd-54c1-413d-a334-82417e99f56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Metadata/LabelInfo.xml><?xml version="1.0" encoding="utf-8"?>
<clbl:labelList xmlns:clbl="http://schemas.microsoft.com/office/2020/mipLabelMetadata">
  <clbl:label id="{eb5b2d6e-028e-454d-b878-0c055adbeb2a}" enabled="0" method="" siteId="{eb5b2d6e-028e-454d-b878-0c055adbeb2a}" removed="1"/>
</clbl:labelLis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9</vt:i4>
      </vt:variant>
      <vt:variant>
        <vt:lpstr>Namngivna områden</vt:lpstr>
      </vt:variant>
      <vt:variant>
        <vt:i4>6</vt:i4>
      </vt:variant>
    </vt:vector>
  </HeadingPairs>
  <TitlesOfParts>
    <vt:vector size="15" baseType="lpstr">
      <vt:lpstr>Lathund</vt:lpstr>
      <vt:lpstr>Fristående</vt:lpstr>
      <vt:lpstr>Tumbling</vt:lpstr>
      <vt:lpstr>Trampett</vt:lpstr>
      <vt:lpstr>Total</vt:lpstr>
      <vt:lpstr>Totalt Fristående</vt:lpstr>
      <vt:lpstr>Totalt Tumbling</vt:lpstr>
      <vt:lpstr>Totalt Trampett</vt:lpstr>
      <vt:lpstr>Resultatlista</vt:lpstr>
      <vt:lpstr>Fristående!Utskriftsområde</vt:lpstr>
      <vt:lpstr>Lathund!Utskriftsområde</vt:lpstr>
      <vt:lpstr>Resultatlista!Utskriftsområde</vt:lpstr>
      <vt:lpstr>Total!Utskriftsområde</vt:lpstr>
      <vt:lpstr>Trampett!Utskriftsområde</vt:lpstr>
      <vt:lpstr>Tumbling!Utskriftsområde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Tina</dc:creator>
  <cp:lastModifiedBy>Johanna Forssell (Gymnastik)</cp:lastModifiedBy>
  <cp:lastPrinted>2012-05-10T10:25:09Z</cp:lastPrinted>
  <dcterms:created xsi:type="dcterms:W3CDTF">2010-01-26T07:44:47Z</dcterms:created>
  <dcterms:modified xsi:type="dcterms:W3CDTF">2024-04-19T07:52:42Z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ediaServiceImageTags">
    <vt:lpwstr/>
  </property>
  <property fmtid="{D5CDD505-2E9C-101B-9397-08002B2CF9AE}" pid="3" name="TaxCatchAll">
    <vt:lpwstr/>
  </property>
  <property fmtid="{D5CDD505-2E9C-101B-9397-08002B2CF9AE}" pid="4" name="xd_Signature">
    <vt:lpwstr/>
  </property>
  <property fmtid="{D5CDD505-2E9C-101B-9397-08002B2CF9AE}" pid="5" name="display_urn:schemas-microsoft-com:office:office#Editor">
    <vt:lpwstr>Anna Gustafsson (Gymnastik)</vt:lpwstr>
  </property>
  <property fmtid="{D5CDD505-2E9C-101B-9397-08002B2CF9AE}" pid="6" name="Order">
    <vt:lpwstr>36999300.0000000</vt:lpwstr>
  </property>
  <property fmtid="{D5CDD505-2E9C-101B-9397-08002B2CF9AE}" pid="7" name="xd_ProgID">
    <vt:lpwstr/>
  </property>
  <property fmtid="{D5CDD505-2E9C-101B-9397-08002B2CF9AE}" pid="8" name="_ExtendedDescription">
    <vt:lpwstr/>
  </property>
  <property fmtid="{D5CDD505-2E9C-101B-9397-08002B2CF9AE}" pid="9" name="display_urn:schemas-microsoft-com:office:office#Author">
    <vt:lpwstr>Anna Gustafsson (Gymnastik)</vt:lpwstr>
  </property>
  <property fmtid="{D5CDD505-2E9C-101B-9397-08002B2CF9AE}" pid="10" name="ComplianceAssetId">
    <vt:lpwstr/>
  </property>
  <property fmtid="{D5CDD505-2E9C-101B-9397-08002B2CF9AE}" pid="11" name="TemplateUrl">
    <vt:lpwstr/>
  </property>
  <property fmtid="{D5CDD505-2E9C-101B-9397-08002B2CF9AE}" pid="12" name="TriggerFlowInfo">
    <vt:lpwstr/>
  </property>
  <property fmtid="{D5CDD505-2E9C-101B-9397-08002B2CF9AE}" pid="13" name="ContentTypeId">
    <vt:lpwstr>0x010100AD4923C73B0961498B9F4CE7DAF5DC85</vt:lpwstr>
  </property>
  <property fmtid="{D5CDD505-2E9C-101B-9397-08002B2CF9AE}" pid="14" name="MediaLengthInSeconds">
    <vt:lpwstr/>
  </property>
</Properties>
</file>