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https://svenskidrott.sharepoint.com/sites/GFFF/Delade dokument/General/Föreningsstöd/Statistik/2025 Röstlängder/"/>
    </mc:Choice>
  </mc:AlternateContent>
  <xr:revisionPtr revIDLastSave="8" documentId="8_{11C4DC76-B6EB-43FC-ADF3-965FDB69FE05}" xr6:coauthVersionLast="47" xr6:coauthVersionMax="47" xr10:uidLastSave="{E6607014-D22E-4AC3-ACCB-001356E7A589}"/>
  <bookViews>
    <workbookView xWindow="-110" yWindow="-110" windowWidth="22780" windowHeight="14660" xr2:uid="{00000000-000D-0000-FFFF-FFFF00000000}"/>
  </bookViews>
  <sheets>
    <sheet name="Norr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54" i="15" l="1"/>
  <c r="Y54" i="15"/>
  <c r="S54" i="15"/>
  <c r="Q54" i="15"/>
  <c r="K54" i="15"/>
  <c r="AD52" i="15"/>
  <c r="Y52" i="15"/>
  <c r="S52" i="15"/>
  <c r="Q52" i="15"/>
  <c r="K52" i="15"/>
  <c r="AD51" i="15"/>
  <c r="Y51" i="15"/>
  <c r="S51" i="15"/>
  <c r="Q51" i="15"/>
  <c r="K51" i="15"/>
  <c r="AD50" i="15"/>
  <c r="Y50" i="15"/>
  <c r="S50" i="15"/>
  <c r="Q50" i="15"/>
  <c r="K50" i="15"/>
  <c r="AD49" i="15"/>
  <c r="Y49" i="15"/>
  <c r="S49" i="15"/>
  <c r="Q49" i="15"/>
  <c r="K49" i="15"/>
  <c r="AD48" i="15"/>
  <c r="Y48" i="15"/>
  <c r="S48" i="15"/>
  <c r="Q48" i="15"/>
  <c r="K48" i="15"/>
  <c r="AD47" i="15"/>
  <c r="Y47" i="15"/>
  <c r="S47" i="15"/>
  <c r="Q47" i="15"/>
  <c r="K47" i="15"/>
  <c r="AD46" i="15"/>
  <c r="Y46" i="15"/>
  <c r="S46" i="15"/>
  <c r="Q46" i="15"/>
  <c r="K46" i="15"/>
  <c r="AD45" i="15"/>
  <c r="Y45" i="15"/>
  <c r="S45" i="15"/>
  <c r="Q45" i="15"/>
  <c r="K45" i="15"/>
  <c r="AD44" i="15"/>
  <c r="Y44" i="15"/>
  <c r="S44" i="15"/>
  <c r="Q44" i="15"/>
  <c r="K44" i="15"/>
  <c r="AD43" i="15"/>
  <c r="Y43" i="15"/>
  <c r="S43" i="15"/>
  <c r="Q43" i="15"/>
  <c r="K43" i="15"/>
  <c r="AD42" i="15"/>
  <c r="Y42" i="15"/>
  <c r="S42" i="15"/>
  <c r="Q42" i="15"/>
  <c r="K42" i="15"/>
  <c r="AD41" i="15"/>
  <c r="Y41" i="15"/>
  <c r="S41" i="15"/>
  <c r="Q41" i="15"/>
  <c r="K41" i="15"/>
  <c r="AD40" i="15"/>
  <c r="Y40" i="15"/>
  <c r="S40" i="15"/>
  <c r="Q40" i="15"/>
  <c r="K40" i="15"/>
  <c r="AD39" i="15"/>
  <c r="Y39" i="15"/>
  <c r="S39" i="15"/>
  <c r="Q39" i="15"/>
  <c r="K39" i="15"/>
  <c r="AD38" i="15"/>
  <c r="Y38" i="15"/>
  <c r="S38" i="15"/>
  <c r="Q38" i="15"/>
  <c r="K38" i="15"/>
  <c r="AD37" i="15"/>
  <c r="Y37" i="15"/>
  <c r="S37" i="15"/>
  <c r="Q37" i="15"/>
  <c r="K37" i="15"/>
  <c r="AD36" i="15"/>
  <c r="Y36" i="15"/>
  <c r="S36" i="15"/>
  <c r="Q36" i="15"/>
  <c r="K36" i="15"/>
  <c r="AD35" i="15"/>
  <c r="Y35" i="15"/>
  <c r="S35" i="15"/>
  <c r="Q35" i="15"/>
  <c r="K35" i="15"/>
  <c r="AD34" i="15"/>
  <c r="Y34" i="15"/>
  <c r="S34" i="15"/>
  <c r="Q34" i="15"/>
  <c r="K34" i="15"/>
  <c r="AD32" i="15"/>
  <c r="Y32" i="15"/>
  <c r="S32" i="15"/>
  <c r="Q32" i="15"/>
  <c r="K32" i="15"/>
  <c r="AD31" i="15"/>
  <c r="Y31" i="15"/>
  <c r="S31" i="15"/>
  <c r="Q31" i="15"/>
  <c r="K31" i="15"/>
  <c r="AD30" i="15"/>
  <c r="Y30" i="15"/>
  <c r="S30" i="15"/>
  <c r="Q30" i="15"/>
  <c r="K30" i="15"/>
  <c r="AD29" i="15"/>
  <c r="Y29" i="15"/>
  <c r="S29" i="15"/>
  <c r="Q29" i="15"/>
  <c r="K29" i="15"/>
  <c r="AD28" i="15"/>
  <c r="Y28" i="15"/>
  <c r="S28" i="15"/>
  <c r="Q28" i="15"/>
  <c r="K28" i="15"/>
  <c r="AD27" i="15"/>
  <c r="Y27" i="15"/>
  <c r="K27" i="15"/>
  <c r="AD25" i="15"/>
  <c r="Y25" i="15"/>
  <c r="S25" i="15"/>
  <c r="Q25" i="15"/>
  <c r="K25" i="15"/>
  <c r="AD24" i="15"/>
  <c r="Y24" i="15"/>
  <c r="S24" i="15"/>
  <c r="Q24" i="15"/>
  <c r="K24" i="15"/>
  <c r="AD23" i="15"/>
  <c r="Y23" i="15"/>
  <c r="S23" i="15"/>
  <c r="Q23" i="15"/>
  <c r="K23" i="15"/>
  <c r="AD22" i="15"/>
  <c r="Y22" i="15"/>
  <c r="S22" i="15"/>
  <c r="Q22" i="15"/>
  <c r="K22" i="15"/>
  <c r="AD21" i="15"/>
  <c r="Y21" i="15"/>
  <c r="S21" i="15"/>
  <c r="Q21" i="15"/>
  <c r="K21" i="15"/>
  <c r="AD20" i="15"/>
  <c r="Y20" i="15"/>
  <c r="S20" i="15"/>
  <c r="Q20" i="15"/>
  <c r="K20" i="15"/>
  <c r="AD19" i="15"/>
  <c r="Y19" i="15"/>
  <c r="S19" i="15"/>
  <c r="Q19" i="15"/>
  <c r="K19" i="15"/>
  <c r="AD18" i="15"/>
  <c r="Y18" i="15"/>
  <c r="S18" i="15"/>
  <c r="Q18" i="15"/>
  <c r="K18" i="15"/>
  <c r="AD16" i="15"/>
  <c r="Y16" i="15"/>
  <c r="S16" i="15"/>
  <c r="Q16" i="15"/>
  <c r="K16" i="15"/>
  <c r="AD15" i="15"/>
  <c r="Y15" i="15"/>
  <c r="S15" i="15"/>
  <c r="Q15" i="15"/>
  <c r="K15" i="15"/>
  <c r="AD14" i="15"/>
  <c r="Y14" i="15"/>
  <c r="S14" i="15"/>
  <c r="Q14" i="15"/>
  <c r="K14" i="15"/>
  <c r="AD13" i="15"/>
  <c r="Y13" i="15"/>
  <c r="S13" i="15"/>
  <c r="Q13" i="15"/>
  <c r="K13" i="15"/>
  <c r="AD12" i="15"/>
  <c r="Y12" i="15"/>
  <c r="S12" i="15"/>
  <c r="Q12" i="15"/>
  <c r="K12" i="15"/>
  <c r="AD11" i="15"/>
  <c r="Y11" i="15"/>
  <c r="S11" i="15"/>
  <c r="Q11" i="15"/>
  <c r="K11" i="15"/>
  <c r="AD10" i="15"/>
  <c r="Y10" i="15"/>
  <c r="S10" i="15"/>
  <c r="Q10" i="15"/>
  <c r="K10" i="15"/>
  <c r="AD9" i="15"/>
  <c r="Y9" i="15"/>
  <c r="S9" i="15"/>
  <c r="Q9" i="15"/>
  <c r="K9" i="15"/>
  <c r="AD8" i="15"/>
  <c r="Y8" i="15"/>
  <c r="Q8" i="15"/>
  <c r="AD7" i="15"/>
  <c r="Y7" i="15"/>
  <c r="S7" i="15"/>
  <c r="Q7" i="15"/>
  <c r="K7" i="15"/>
  <c r="AD6" i="15"/>
  <c r="Y6" i="15"/>
  <c r="S6" i="15"/>
  <c r="Q6" i="15"/>
  <c r="K6" i="15"/>
  <c r="AD5" i="15"/>
  <c r="Y5" i="15"/>
  <c r="S5" i="15"/>
  <c r="Q5" i="15"/>
  <c r="K5" i="15"/>
  <c r="AD4" i="15"/>
  <c r="Y4" i="15"/>
  <c r="S4" i="15"/>
  <c r="Q4" i="15"/>
  <c r="K4" i="15"/>
  <c r="AD3" i="15"/>
  <c r="Y3" i="15"/>
  <c r="S3" i="15"/>
  <c r="Q3" i="15"/>
  <c r="K3" i="15"/>
  <c r="AD2" i="15"/>
  <c r="Y2" i="15"/>
  <c r="S2" i="15"/>
  <c r="Q2" i="15"/>
  <c r="K2" i="15"/>
  <c r="S55" i="15" l="1"/>
  <c r="A3" i="15" l="1"/>
  <c r="A4" i="15" s="1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</calcChain>
</file>

<file path=xl/sharedStrings.xml><?xml version="1.0" encoding="utf-8"?>
<sst xmlns="http://schemas.openxmlformats.org/spreadsheetml/2006/main" count="194" uniqueCount="111">
  <si>
    <t>Organisationsnamn</t>
  </si>
  <si>
    <t>RF-nr</t>
  </si>
  <si>
    <t>SDF</t>
  </si>
  <si>
    <t>Kommun</t>
  </si>
  <si>
    <t>Medlemmar (Man) 0-6 år</t>
  </si>
  <si>
    <t>Medlemmar (Man) 7-12 år</t>
  </si>
  <si>
    <t>Medlemmar (Man) 13-20 år</t>
  </si>
  <si>
    <t>Medlemmar (Man) 21-40 år</t>
  </si>
  <si>
    <t>Medlemmar (Man) 41- år</t>
  </si>
  <si>
    <t>Medlemmar (Kvinna) 0-6 år</t>
  </si>
  <si>
    <t>Medlemmar (Kvinna) 7-12 år</t>
  </si>
  <si>
    <t>Medlemmar (Kvinna) 13-20 år</t>
  </si>
  <si>
    <t>Medlemmar (Kvinna) 21-40 år</t>
  </si>
  <si>
    <t>Medlemmar (Kvinna) 41- år</t>
  </si>
  <si>
    <t>Antal Medlemmar</t>
  </si>
  <si>
    <t>Ledare (Man) 0-20 år</t>
  </si>
  <si>
    <t>Ledare (Man) 21-40 år</t>
  </si>
  <si>
    <t>Ledare (Man) 41-60 år</t>
  </si>
  <si>
    <t>Ledare (Man) 61- år</t>
  </si>
  <si>
    <t>Ledare (Kvinna) 0-20 år</t>
  </si>
  <si>
    <t>Ledare (Kvinna) 21-40 år</t>
  </si>
  <si>
    <t>Ledare (Kvinna) 41-60 år</t>
  </si>
  <si>
    <t>Ledare (Kvinna) 61- år</t>
  </si>
  <si>
    <t>Antal Ledare</t>
  </si>
  <si>
    <t>Bergsbyns Sportklubb</t>
  </si>
  <si>
    <t>Skellefteå</t>
  </si>
  <si>
    <t>Bjurholms Gymnastikförening</t>
  </si>
  <si>
    <t>Bjurholm</t>
  </si>
  <si>
    <t>Bodens Gymnastikklubb</t>
  </si>
  <si>
    <t>Boden</t>
  </si>
  <si>
    <t>Brattby-Gubböle IF</t>
  </si>
  <si>
    <t>Umeå</t>
  </si>
  <si>
    <t>Bygdeå Gymnastik Idrottsförening</t>
  </si>
  <si>
    <t>Robertsfors</t>
  </si>
  <si>
    <t>Bygdsiljums Sportklubb</t>
  </si>
  <si>
    <t>Dorotea Idrottsförening</t>
  </si>
  <si>
    <t>Dorotea</t>
  </si>
  <si>
    <t>Fören.motionsgymnast.gällivare</t>
  </si>
  <si>
    <t>Gällivare</t>
  </si>
  <si>
    <t>Föreningen Gemini Gymnastics</t>
  </si>
  <si>
    <t>Föreningen Kaaos Kaamos Academy</t>
  </si>
  <si>
    <t>Föreningen Maxpuls i Överkalix</t>
  </si>
  <si>
    <t>Överkalix</t>
  </si>
  <si>
    <t>Föreningen Polcirkelgymnasterna Jokkmokk</t>
  </si>
  <si>
    <t>Jokkmokk</t>
  </si>
  <si>
    <t>Föreningen Umekraft</t>
  </si>
  <si>
    <t>GF Holmsundsgymnasterna</t>
  </si>
  <si>
    <t>Gymnastikföreningen Dynamik</t>
  </si>
  <si>
    <t>Gymnastikklubben Norra Norden</t>
  </si>
  <si>
    <t>Kiruna</t>
  </si>
  <si>
    <t>Hörnefors Gymnastikförening</t>
  </si>
  <si>
    <t>IFK Arvidsjaur Gymnastikklubb</t>
  </si>
  <si>
    <t>Arvidsjaur</t>
  </si>
  <si>
    <t>Kalix Gymnastikförening</t>
  </si>
  <si>
    <t>Kalix</t>
  </si>
  <si>
    <t>KFUM Skellefteå Idrott</t>
  </si>
  <si>
    <t>KFUM Umeå</t>
  </si>
  <si>
    <t>Korpförening Lycksele</t>
  </si>
  <si>
    <t>Lycksele</t>
  </si>
  <si>
    <t>Liv &amp; Lust Arvidsjaur MF</t>
  </si>
  <si>
    <t>Lulegymnasterna</t>
  </si>
  <si>
    <t>Luleå</t>
  </si>
  <si>
    <t>Malmbergets Allmänna IF</t>
  </si>
  <si>
    <t>Norum-Djäkneboda Sportklubb</t>
  </si>
  <si>
    <t>Nysätra Idrottsförening</t>
  </si>
  <si>
    <t>Pajala Gymnastikförening</t>
  </si>
  <si>
    <t>Pajala</t>
  </si>
  <si>
    <t>Skellefteå Dans O BF</t>
  </si>
  <si>
    <t>Sorsele Ungdoms och IdrottsFörening</t>
  </si>
  <si>
    <t>Sorsele</t>
  </si>
  <si>
    <t>Storumans Gymnastikförening</t>
  </si>
  <si>
    <t>Storuman</t>
  </si>
  <si>
    <t>Storumans Idrottsklubb</t>
  </si>
  <si>
    <t>Sunderby Sportklubb</t>
  </si>
  <si>
    <t>Sävar Idrottsklubb</t>
  </si>
  <si>
    <t>Sävarådalens Hopprep och Gymnastik Förening</t>
  </si>
  <si>
    <t>Tavelsjö Allmänna Idrottsklubb</t>
  </si>
  <si>
    <t>Tväråbäcks Idrottsklubb</t>
  </si>
  <si>
    <t>Vännäs</t>
  </si>
  <si>
    <t>Tvärålunds Idrottsförening</t>
  </si>
  <si>
    <t>Vindeln</t>
  </si>
  <si>
    <t>Tärna IK Fjällvinden</t>
  </si>
  <si>
    <t>Ullatti Idrottsförening</t>
  </si>
  <si>
    <t>Umedalens Idrottsförening</t>
  </si>
  <si>
    <t>Umeå Gymnastikförening</t>
  </si>
  <si>
    <t>Vittangi Sportklubb</t>
  </si>
  <si>
    <t>Vännäs Gymnastikförening</t>
  </si>
  <si>
    <t>Åsele Idrottsklubb</t>
  </si>
  <si>
    <t>Åsele</t>
  </si>
  <si>
    <t>Älvsbygymnasterna Älvsby Idrottsförening</t>
  </si>
  <si>
    <t>Älvsbyn</t>
  </si>
  <si>
    <t>Öjebyns Gymnastikförening</t>
  </si>
  <si>
    <t>Piteå</t>
  </si>
  <si>
    <t>Övertorneå Idrottsförening</t>
  </si>
  <si>
    <t>Övertorneå</t>
  </si>
  <si>
    <t>Norr</t>
  </si>
  <si>
    <t>Antal medlemmar (Man)</t>
  </si>
  <si>
    <t>Antal medlemmar (Kvinna)</t>
  </si>
  <si>
    <t>Antal ledare (Man)</t>
  </si>
  <si>
    <t>Antal ledare (Kvinna)</t>
  </si>
  <si>
    <t>Antal röster</t>
  </si>
  <si>
    <t>Anmärkning</t>
  </si>
  <si>
    <t>Utträde</t>
  </si>
  <si>
    <t>Robertsfors Idrottsklubb</t>
  </si>
  <si>
    <t>Ny förening</t>
  </si>
  <si>
    <t>Byske Fritidsförening</t>
  </si>
  <si>
    <t>Byske</t>
  </si>
  <si>
    <t>Ej årsrapport</t>
  </si>
  <si>
    <t>GF Violflickorna</t>
  </si>
  <si>
    <t>Öredalens Idrottsklubb</t>
  </si>
  <si>
    <t>Korpilombolo Gymnastik O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</si>
</sst>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1" formatCode="_-* #,##0_-;\-* #,##0_-;_-* &quot;-&quot;_-;_-@_-"/>
    <numFmt numFmtId="44" formatCode="_-* #,##0.00\ &quot;kr&quot;_-;\-* #,##0.00\ &quot;kr&quot;_-;_-* &quot;-&quot;??\ &quot;kr&quot;_-;_-@_-"/>
    <numFmt numFmtId="43" formatCode="_-* #,##0.00_-;\-* #,##0.00_-;_-* &quot;-&quot;??_-;_-@_-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2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textRotation="90" wrapText="1"/>
    </xf>
    <xf numFmtId="0" fontId="2" fillId="6" borderId="1" xfId="0" applyFont="1" applyFill="1" applyBorder="1" applyAlignment="1">
      <alignment textRotation="90" wrapText="1"/>
    </xf>
    <xf numFmtId="0" fontId="2" fillId="5" borderId="1" xfId="0" applyFont="1" applyFill="1" applyBorder="1" applyAlignment="1">
      <alignment textRotation="90" wrapText="1"/>
    </xf>
    <xf numFmtId="0" fontId="2" fillId="4" borderId="1" xfId="0" applyFont="1" applyFill="1" applyBorder="1" applyAlignment="1">
      <alignment textRotation="90" wrapText="1"/>
    </xf>
    <xf numFmtId="0" fontId="3" fillId="2" borderId="2" xfId="0" applyFont="1" applyFill="1" applyBorder="1" applyAlignment="1">
      <alignment wrapText="1"/>
    </xf>
    <xf numFmtId="0" fontId="4" fillId="0" borderId="0" xfId="0" applyFont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6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6" fillId="0" borderId="0" xfId="0" applyFont="1"/>
    <xf numFmtId="0" fontId="7" fillId="4" borderId="0" xfId="0" applyFont="1" applyFill="1"/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wrapText="1"/>
    </xf>
    <xf numFmtId="0" fontId="4" fillId="0" borderId="0" xfId="0" applyFont="1" applyAlignment="1">
      <alignment horizontal="left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0D7E5"/>
      <rgbColor rgb="00E5E5E5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200C-9243-40D2-9FBB-B7D9F7CDA905}">
  <dimension ref="A1:AE55"/>
  <sheetViews>
    <sheetView tabSelected="1" workbookViewId="0">
      <pane ySplit="1" topLeftCell="A44" activePane="bottomLeft" state="frozen"/>
      <selection pane="bottomLeft" activeCell="B55" sqref="B55"/>
    </sheetView>
  </sheetViews>
  <sheetFormatPr defaultColWidth="21.26953125" defaultRowHeight="13" x14ac:dyDescent="0.3"/>
  <cols>
    <col min="1" max="1" width="4" style="8" bestFit="1" customWidth="1"/>
    <col min="2" max="2" width="43.7265625" style="8" bestFit="1" customWidth="1"/>
    <col min="3" max="3" width="6.453125" style="17" customWidth="1"/>
    <col min="4" max="4" width="14.26953125" style="8" customWidth="1"/>
    <col min="5" max="5" width="15.26953125" style="8" customWidth="1"/>
    <col min="6" max="6" width="4" style="8" customWidth="1"/>
    <col min="7" max="7" width="5" style="8" customWidth="1"/>
    <col min="8" max="10" width="4" style="8" customWidth="1"/>
    <col min="11" max="13" width="5" style="8" customWidth="1"/>
    <col min="14" max="16" width="4" style="8" customWidth="1"/>
    <col min="17" max="18" width="5" style="8" customWidth="1"/>
    <col min="19" max="19" width="8.7265625" style="8" customWidth="1"/>
    <col min="20" max="20" width="46.81640625" style="13" bestFit="1" customWidth="1"/>
    <col min="21" max="25" width="3.81640625" style="8" bestFit="1" customWidth="1"/>
    <col min="26" max="27" width="4" style="8" bestFit="1" customWidth="1"/>
    <col min="28" max="30" width="3.81640625" style="8" bestFit="1" customWidth="1"/>
    <col min="31" max="31" width="4" style="8" bestFit="1" customWidth="1"/>
    <col min="32" max="16384" width="21.26953125" style="8"/>
  </cols>
  <sheetData>
    <row r="1" spans="1:31" ht="163.5" customHeight="1" x14ac:dyDescent="0.35">
      <c r="A1" s="1"/>
      <c r="B1" s="1" t="s">
        <v>0</v>
      </c>
      <c r="C1" s="2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4" t="s">
        <v>96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4" t="s">
        <v>97</v>
      </c>
      <c r="R1" s="5" t="s">
        <v>14</v>
      </c>
      <c r="S1" s="6" t="s">
        <v>100</v>
      </c>
      <c r="T1" s="7" t="s">
        <v>101</v>
      </c>
      <c r="U1" s="3" t="s">
        <v>15</v>
      </c>
      <c r="V1" s="3" t="s">
        <v>16</v>
      </c>
      <c r="W1" s="3" t="s">
        <v>17</v>
      </c>
      <c r="X1" s="3" t="s">
        <v>18</v>
      </c>
      <c r="Y1" s="4" t="s">
        <v>98</v>
      </c>
      <c r="Z1" s="3" t="s">
        <v>19</v>
      </c>
      <c r="AA1" s="3" t="s">
        <v>20</v>
      </c>
      <c r="AB1" s="3" t="s">
        <v>21</v>
      </c>
      <c r="AC1" s="3" t="s">
        <v>22</v>
      </c>
      <c r="AD1" s="4" t="s">
        <v>99</v>
      </c>
      <c r="AE1" s="5" t="s">
        <v>23</v>
      </c>
    </row>
    <row r="2" spans="1:31" ht="14.5" x14ac:dyDescent="0.35">
      <c r="A2" s="9">
        <v>1</v>
      </c>
      <c r="B2" s="9" t="s">
        <v>24</v>
      </c>
      <c r="C2" s="10">
        <v>21624</v>
      </c>
      <c r="D2" s="9" t="s">
        <v>95</v>
      </c>
      <c r="E2" s="9" t="s">
        <v>25</v>
      </c>
      <c r="F2" s="9">
        <v>7</v>
      </c>
      <c r="G2" s="9">
        <v>8</v>
      </c>
      <c r="H2" s="9">
        <v>1</v>
      </c>
      <c r="I2" s="9">
        <v>8</v>
      </c>
      <c r="J2" s="9">
        <v>8</v>
      </c>
      <c r="K2" s="11">
        <f t="shared" ref="K2:K7" si="0">SUM(F2:J2)</f>
        <v>32</v>
      </c>
      <c r="L2" s="9">
        <v>67</v>
      </c>
      <c r="M2" s="9">
        <v>157</v>
      </c>
      <c r="N2" s="9">
        <v>31</v>
      </c>
      <c r="O2" s="9">
        <v>37</v>
      </c>
      <c r="P2" s="9">
        <v>24</v>
      </c>
      <c r="Q2" s="11">
        <f t="shared" ref="Q2:Q16" si="1">SUM(L2:P2)</f>
        <v>316</v>
      </c>
      <c r="R2" s="12">
        <v>348</v>
      </c>
      <c r="S2" s="14">
        <f t="shared" ref="S2:S7" si="2">1+ROUNDDOWN(R2/500,0)</f>
        <v>1</v>
      </c>
      <c r="U2" s="9">
        <v>0</v>
      </c>
      <c r="V2" s="9">
        <v>4</v>
      </c>
      <c r="W2" s="9">
        <v>4</v>
      </c>
      <c r="X2" s="9">
        <v>0</v>
      </c>
      <c r="Y2" s="11">
        <f t="shared" ref="Y2:Y16" si="3">SUM(U2:X2)</f>
        <v>8</v>
      </c>
      <c r="Z2" s="9">
        <v>11</v>
      </c>
      <c r="AA2" s="9">
        <v>32</v>
      </c>
      <c r="AB2" s="9">
        <v>19</v>
      </c>
      <c r="AC2" s="9">
        <v>0</v>
      </c>
      <c r="AD2" s="11">
        <f t="shared" ref="AD2:AD16" si="4">SUM(Z2:AC2)</f>
        <v>62</v>
      </c>
      <c r="AE2" s="12">
        <v>70</v>
      </c>
    </row>
    <row r="3" spans="1:31" ht="14.5" x14ac:dyDescent="0.35">
      <c r="A3" s="9">
        <f t="shared" ref="A3:A34" si="5">A2+1</f>
        <v>2</v>
      </c>
      <c r="B3" s="9" t="s">
        <v>26</v>
      </c>
      <c r="C3" s="10">
        <v>10772</v>
      </c>
      <c r="D3" s="9" t="s">
        <v>95</v>
      </c>
      <c r="E3" s="9" t="s">
        <v>27</v>
      </c>
      <c r="F3" s="9">
        <v>0</v>
      </c>
      <c r="G3" s="9">
        <v>0</v>
      </c>
      <c r="H3" s="9">
        <v>0</v>
      </c>
      <c r="I3" s="9">
        <v>3</v>
      </c>
      <c r="J3" s="9">
        <v>5</v>
      </c>
      <c r="K3" s="11">
        <f t="shared" si="0"/>
        <v>8</v>
      </c>
      <c r="L3" s="9">
        <v>0</v>
      </c>
      <c r="M3" s="9">
        <v>0</v>
      </c>
      <c r="N3" s="9">
        <v>0</v>
      </c>
      <c r="O3" s="9">
        <v>5</v>
      </c>
      <c r="P3" s="9">
        <v>15</v>
      </c>
      <c r="Q3" s="11">
        <f t="shared" si="1"/>
        <v>20</v>
      </c>
      <c r="R3" s="12">
        <v>28</v>
      </c>
      <c r="S3" s="14">
        <f t="shared" si="2"/>
        <v>1</v>
      </c>
      <c r="U3" s="9">
        <v>0</v>
      </c>
      <c r="V3" s="9">
        <v>0</v>
      </c>
      <c r="W3" s="9">
        <v>0</v>
      </c>
      <c r="X3" s="9">
        <v>0</v>
      </c>
      <c r="Y3" s="11">
        <f t="shared" si="3"/>
        <v>0</v>
      </c>
      <c r="Z3" s="9">
        <v>0</v>
      </c>
      <c r="AA3" s="9">
        <v>1</v>
      </c>
      <c r="AB3" s="9">
        <v>0</v>
      </c>
      <c r="AC3" s="9">
        <v>1</v>
      </c>
      <c r="AD3" s="11">
        <f t="shared" si="4"/>
        <v>2</v>
      </c>
      <c r="AE3" s="12">
        <v>2</v>
      </c>
    </row>
    <row r="4" spans="1:31" ht="14.5" x14ac:dyDescent="0.35">
      <c r="A4" s="9">
        <f t="shared" si="5"/>
        <v>3</v>
      </c>
      <c r="B4" s="9" t="s">
        <v>28</v>
      </c>
      <c r="C4" s="10">
        <v>10356</v>
      </c>
      <c r="D4" s="9" t="s">
        <v>95</v>
      </c>
      <c r="E4" s="9" t="s">
        <v>29</v>
      </c>
      <c r="F4" s="9">
        <v>40</v>
      </c>
      <c r="G4" s="9">
        <v>10</v>
      </c>
      <c r="H4" s="9">
        <v>0</v>
      </c>
      <c r="I4" s="9">
        <v>0</v>
      </c>
      <c r="J4" s="9">
        <v>15</v>
      </c>
      <c r="K4" s="11">
        <f t="shared" si="0"/>
        <v>65</v>
      </c>
      <c r="L4" s="9">
        <v>63</v>
      </c>
      <c r="M4" s="9">
        <v>35</v>
      </c>
      <c r="N4" s="9">
        <v>1</v>
      </c>
      <c r="O4" s="9">
        <v>30</v>
      </c>
      <c r="P4" s="9">
        <v>184</v>
      </c>
      <c r="Q4" s="11">
        <f t="shared" si="1"/>
        <v>313</v>
      </c>
      <c r="R4" s="12">
        <v>378</v>
      </c>
      <c r="S4" s="14">
        <f t="shared" si="2"/>
        <v>1</v>
      </c>
      <c r="U4" s="9">
        <v>1</v>
      </c>
      <c r="V4" s="9">
        <v>3</v>
      </c>
      <c r="W4" s="9">
        <v>0</v>
      </c>
      <c r="X4" s="9">
        <v>1</v>
      </c>
      <c r="Y4" s="11">
        <f t="shared" si="3"/>
        <v>5</v>
      </c>
      <c r="Z4" s="9">
        <v>0</v>
      </c>
      <c r="AA4" s="9">
        <v>7</v>
      </c>
      <c r="AB4" s="9">
        <v>6</v>
      </c>
      <c r="AC4" s="9">
        <v>4</v>
      </c>
      <c r="AD4" s="11">
        <f t="shared" si="4"/>
        <v>17</v>
      </c>
      <c r="AE4" s="12">
        <v>22</v>
      </c>
    </row>
    <row r="5" spans="1:31" ht="14.5" x14ac:dyDescent="0.35">
      <c r="A5" s="9">
        <f t="shared" si="5"/>
        <v>4</v>
      </c>
      <c r="B5" s="9" t="s">
        <v>30</v>
      </c>
      <c r="C5" s="10">
        <v>35004</v>
      </c>
      <c r="D5" s="9" t="s">
        <v>95</v>
      </c>
      <c r="E5" s="9" t="s">
        <v>31</v>
      </c>
      <c r="F5" s="9">
        <v>0</v>
      </c>
      <c r="G5" s="9">
        <v>0</v>
      </c>
      <c r="H5" s="9">
        <v>0</v>
      </c>
      <c r="I5" s="9">
        <v>1</v>
      </c>
      <c r="J5" s="9">
        <v>3</v>
      </c>
      <c r="K5" s="11">
        <f t="shared" si="0"/>
        <v>4</v>
      </c>
      <c r="L5" s="9">
        <v>0</v>
      </c>
      <c r="M5" s="9">
        <v>0</v>
      </c>
      <c r="N5" s="9">
        <v>0</v>
      </c>
      <c r="O5" s="9">
        <v>1</v>
      </c>
      <c r="P5" s="9">
        <v>10</v>
      </c>
      <c r="Q5" s="11">
        <f t="shared" si="1"/>
        <v>11</v>
      </c>
      <c r="R5" s="12">
        <v>15</v>
      </c>
      <c r="S5" s="14">
        <f t="shared" si="2"/>
        <v>1</v>
      </c>
      <c r="U5" s="9">
        <v>0</v>
      </c>
      <c r="V5" s="9">
        <v>0</v>
      </c>
      <c r="W5" s="9">
        <v>0</v>
      </c>
      <c r="X5" s="9">
        <v>0</v>
      </c>
      <c r="Y5" s="11">
        <f t="shared" si="3"/>
        <v>0</v>
      </c>
      <c r="Z5" s="9">
        <v>0</v>
      </c>
      <c r="AA5" s="9">
        <v>0</v>
      </c>
      <c r="AB5" s="9">
        <v>1</v>
      </c>
      <c r="AC5" s="9">
        <v>0</v>
      </c>
      <c r="AD5" s="11">
        <f t="shared" si="4"/>
        <v>1</v>
      </c>
      <c r="AE5" s="12">
        <v>1</v>
      </c>
    </row>
    <row r="6" spans="1:31" ht="14.5" x14ac:dyDescent="0.35">
      <c r="A6" s="9">
        <f t="shared" si="5"/>
        <v>5</v>
      </c>
      <c r="B6" s="9" t="s">
        <v>32</v>
      </c>
      <c r="C6" s="10">
        <v>1345</v>
      </c>
      <c r="D6" s="9" t="s">
        <v>95</v>
      </c>
      <c r="E6" s="9" t="s">
        <v>33</v>
      </c>
      <c r="F6" s="9">
        <v>10</v>
      </c>
      <c r="G6" s="9">
        <v>10</v>
      </c>
      <c r="H6" s="9">
        <v>0</v>
      </c>
      <c r="I6" s="9">
        <v>0</v>
      </c>
      <c r="J6" s="9">
        <v>0</v>
      </c>
      <c r="K6" s="11">
        <f t="shared" si="0"/>
        <v>20</v>
      </c>
      <c r="L6" s="9">
        <v>25</v>
      </c>
      <c r="M6" s="9">
        <v>45</v>
      </c>
      <c r="N6" s="9">
        <v>10</v>
      </c>
      <c r="O6" s="9">
        <v>0</v>
      </c>
      <c r="P6" s="9">
        <v>0</v>
      </c>
      <c r="Q6" s="11">
        <f t="shared" si="1"/>
        <v>80</v>
      </c>
      <c r="R6" s="12">
        <v>100</v>
      </c>
      <c r="S6" s="14">
        <f t="shared" si="2"/>
        <v>1</v>
      </c>
      <c r="U6" s="9">
        <v>0</v>
      </c>
      <c r="V6" s="9">
        <v>0</v>
      </c>
      <c r="W6" s="9">
        <v>1</v>
      </c>
      <c r="X6" s="9">
        <v>0</v>
      </c>
      <c r="Y6" s="11">
        <f t="shared" si="3"/>
        <v>1</v>
      </c>
      <c r="Z6" s="9">
        <v>0</v>
      </c>
      <c r="AA6" s="9">
        <v>10</v>
      </c>
      <c r="AB6" s="9">
        <v>4</v>
      </c>
      <c r="AC6" s="9">
        <v>0</v>
      </c>
      <c r="AD6" s="11">
        <f t="shared" si="4"/>
        <v>14</v>
      </c>
      <c r="AE6" s="12">
        <v>15</v>
      </c>
    </row>
    <row r="7" spans="1:31" ht="14.5" x14ac:dyDescent="0.35">
      <c r="A7" s="9">
        <f t="shared" si="5"/>
        <v>6</v>
      </c>
      <c r="B7" s="9" t="s">
        <v>34</v>
      </c>
      <c r="C7" s="10">
        <v>1346</v>
      </c>
      <c r="D7" s="9" t="s">
        <v>95</v>
      </c>
      <c r="E7" s="9" t="s">
        <v>25</v>
      </c>
      <c r="F7" s="9">
        <v>0</v>
      </c>
      <c r="G7" s="9">
        <v>0</v>
      </c>
      <c r="H7" s="9">
        <v>11</v>
      </c>
      <c r="I7" s="9">
        <v>0</v>
      </c>
      <c r="J7" s="9">
        <v>2</v>
      </c>
      <c r="K7" s="11">
        <f t="shared" si="0"/>
        <v>13</v>
      </c>
      <c r="L7" s="9">
        <v>0</v>
      </c>
      <c r="M7" s="9">
        <v>0</v>
      </c>
      <c r="N7" s="9">
        <v>9</v>
      </c>
      <c r="O7" s="9">
        <v>1</v>
      </c>
      <c r="P7" s="9">
        <v>3</v>
      </c>
      <c r="Q7" s="11">
        <f t="shared" si="1"/>
        <v>13</v>
      </c>
      <c r="R7" s="12">
        <v>26</v>
      </c>
      <c r="S7" s="14">
        <f t="shared" si="2"/>
        <v>1</v>
      </c>
      <c r="U7" s="9">
        <v>0</v>
      </c>
      <c r="V7" s="9">
        <v>0</v>
      </c>
      <c r="W7" s="9">
        <v>0</v>
      </c>
      <c r="X7" s="9">
        <v>0</v>
      </c>
      <c r="Y7" s="11">
        <f t="shared" si="3"/>
        <v>0</v>
      </c>
      <c r="Z7" s="9">
        <v>0</v>
      </c>
      <c r="AA7" s="9">
        <v>1</v>
      </c>
      <c r="AB7" s="9">
        <v>0</v>
      </c>
      <c r="AC7" s="9">
        <v>0</v>
      </c>
      <c r="AD7" s="11">
        <f t="shared" si="4"/>
        <v>1</v>
      </c>
      <c r="AE7" s="12">
        <v>1</v>
      </c>
    </row>
    <row r="8" spans="1:31" ht="14.5" x14ac:dyDescent="0.35">
      <c r="A8" s="9">
        <f t="shared" si="5"/>
        <v>7</v>
      </c>
      <c r="B8" s="9" t="s">
        <v>105</v>
      </c>
      <c r="C8" s="10">
        <v>1347</v>
      </c>
      <c r="D8" s="9" t="s">
        <v>95</v>
      </c>
      <c r="E8" s="9" t="s">
        <v>106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1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11">
        <f t="shared" si="1"/>
        <v>0</v>
      </c>
      <c r="R8" s="12">
        <v>0</v>
      </c>
      <c r="S8" s="14">
        <v>1</v>
      </c>
      <c r="T8" s="13" t="s">
        <v>104</v>
      </c>
      <c r="U8" s="9">
        <v>0</v>
      </c>
      <c r="V8" s="9">
        <v>0</v>
      </c>
      <c r="W8" s="9">
        <v>0</v>
      </c>
      <c r="X8" s="9">
        <v>0</v>
      </c>
      <c r="Y8" s="11">
        <f t="shared" si="3"/>
        <v>0</v>
      </c>
      <c r="Z8" s="9">
        <v>0</v>
      </c>
      <c r="AA8" s="9">
        <v>0</v>
      </c>
      <c r="AB8" s="9">
        <v>0</v>
      </c>
      <c r="AC8" s="9">
        <v>0</v>
      </c>
      <c r="AD8" s="11">
        <f t="shared" si="4"/>
        <v>0</v>
      </c>
      <c r="AE8" s="12">
        <v>0</v>
      </c>
    </row>
    <row r="9" spans="1:31" ht="14.5" x14ac:dyDescent="0.35">
      <c r="A9" s="9">
        <f t="shared" si="5"/>
        <v>8</v>
      </c>
      <c r="B9" s="9" t="s">
        <v>35</v>
      </c>
      <c r="C9" s="10">
        <v>1436</v>
      </c>
      <c r="D9" s="9" t="s">
        <v>95</v>
      </c>
      <c r="E9" s="9" t="s">
        <v>36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1">
        <f t="shared" ref="K9:K16" si="6">SUM(F9:J9)</f>
        <v>0</v>
      </c>
      <c r="L9" s="9">
        <v>0</v>
      </c>
      <c r="M9" s="9">
        <v>0</v>
      </c>
      <c r="N9" s="9">
        <v>0</v>
      </c>
      <c r="O9" s="9">
        <v>0</v>
      </c>
      <c r="P9" s="9">
        <v>8</v>
      </c>
      <c r="Q9" s="11">
        <f t="shared" si="1"/>
        <v>8</v>
      </c>
      <c r="R9" s="12">
        <v>8</v>
      </c>
      <c r="S9" s="14">
        <f t="shared" ref="S9:S16" si="7">1+ROUNDDOWN(R9/500,0)</f>
        <v>1</v>
      </c>
      <c r="U9" s="9">
        <v>0</v>
      </c>
      <c r="V9" s="9">
        <v>0</v>
      </c>
      <c r="W9" s="9">
        <v>0</v>
      </c>
      <c r="X9" s="9">
        <v>0</v>
      </c>
      <c r="Y9" s="11">
        <f t="shared" si="3"/>
        <v>0</v>
      </c>
      <c r="Z9" s="9">
        <v>0</v>
      </c>
      <c r="AA9" s="9">
        <v>0</v>
      </c>
      <c r="AB9" s="9">
        <v>1</v>
      </c>
      <c r="AC9" s="9">
        <v>0</v>
      </c>
      <c r="AD9" s="11">
        <f t="shared" si="4"/>
        <v>1</v>
      </c>
      <c r="AE9" s="12">
        <v>1</v>
      </c>
    </row>
    <row r="10" spans="1:31" ht="14.5" x14ac:dyDescent="0.35">
      <c r="A10" s="9">
        <f t="shared" si="5"/>
        <v>9</v>
      </c>
      <c r="B10" s="9" t="s">
        <v>37</v>
      </c>
      <c r="C10" s="10">
        <v>10359</v>
      </c>
      <c r="D10" s="9" t="s">
        <v>95</v>
      </c>
      <c r="E10" s="9" t="s">
        <v>38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1">
        <f t="shared" si="6"/>
        <v>0</v>
      </c>
      <c r="L10" s="9">
        <v>0</v>
      </c>
      <c r="M10" s="9">
        <v>0</v>
      </c>
      <c r="N10" s="9">
        <v>0</v>
      </c>
      <c r="O10" s="9">
        <v>0</v>
      </c>
      <c r="P10" s="9">
        <v>32</v>
      </c>
      <c r="Q10" s="11">
        <f t="shared" si="1"/>
        <v>32</v>
      </c>
      <c r="R10" s="12">
        <v>32</v>
      </c>
      <c r="S10" s="14">
        <f t="shared" si="7"/>
        <v>1</v>
      </c>
      <c r="U10" s="9">
        <v>0</v>
      </c>
      <c r="V10" s="9">
        <v>0</v>
      </c>
      <c r="W10" s="9">
        <v>0</v>
      </c>
      <c r="X10" s="9">
        <v>0</v>
      </c>
      <c r="Y10" s="11">
        <f t="shared" si="3"/>
        <v>0</v>
      </c>
      <c r="Z10" s="9">
        <v>0</v>
      </c>
      <c r="AA10" s="9">
        <v>0</v>
      </c>
      <c r="AB10" s="9">
        <v>0</v>
      </c>
      <c r="AC10" s="9">
        <v>2</v>
      </c>
      <c r="AD10" s="11">
        <f t="shared" si="4"/>
        <v>2</v>
      </c>
      <c r="AE10" s="12">
        <v>2</v>
      </c>
    </row>
    <row r="11" spans="1:31" ht="14.5" x14ac:dyDescent="0.35">
      <c r="A11" s="9">
        <f t="shared" si="5"/>
        <v>10</v>
      </c>
      <c r="B11" s="9" t="s">
        <v>39</v>
      </c>
      <c r="C11" s="10">
        <v>40186</v>
      </c>
      <c r="D11" s="9" t="s">
        <v>95</v>
      </c>
      <c r="E11" s="9" t="s">
        <v>31</v>
      </c>
      <c r="F11" s="9">
        <v>3</v>
      </c>
      <c r="G11" s="9">
        <v>8</v>
      </c>
      <c r="H11" s="9">
        <v>1</v>
      </c>
      <c r="I11" s="9">
        <v>1</v>
      </c>
      <c r="J11" s="9">
        <v>1</v>
      </c>
      <c r="K11" s="11">
        <f t="shared" si="6"/>
        <v>14</v>
      </c>
      <c r="L11" s="9">
        <v>9</v>
      </c>
      <c r="M11" s="9">
        <v>122</v>
      </c>
      <c r="N11" s="9">
        <v>34</v>
      </c>
      <c r="O11" s="9">
        <v>4</v>
      </c>
      <c r="P11" s="9">
        <v>4</v>
      </c>
      <c r="Q11" s="11">
        <f t="shared" si="1"/>
        <v>173</v>
      </c>
      <c r="R11" s="12">
        <v>187</v>
      </c>
      <c r="S11" s="14">
        <f t="shared" si="7"/>
        <v>1</v>
      </c>
      <c r="U11" s="9">
        <v>0</v>
      </c>
      <c r="V11" s="9">
        <v>1</v>
      </c>
      <c r="W11" s="9">
        <v>1</v>
      </c>
      <c r="X11" s="9">
        <v>0</v>
      </c>
      <c r="Y11" s="11">
        <f t="shared" si="3"/>
        <v>2</v>
      </c>
      <c r="Z11" s="9">
        <v>11</v>
      </c>
      <c r="AA11" s="9">
        <v>6</v>
      </c>
      <c r="AB11" s="9">
        <v>5</v>
      </c>
      <c r="AC11" s="9">
        <v>0</v>
      </c>
      <c r="AD11" s="11">
        <f t="shared" si="4"/>
        <v>22</v>
      </c>
      <c r="AE11" s="12">
        <v>24</v>
      </c>
    </row>
    <row r="12" spans="1:31" ht="14.5" x14ac:dyDescent="0.35">
      <c r="A12" s="9">
        <f t="shared" si="5"/>
        <v>11</v>
      </c>
      <c r="B12" s="9" t="s">
        <v>40</v>
      </c>
      <c r="C12" s="10">
        <v>56419</v>
      </c>
      <c r="D12" s="9" t="s">
        <v>95</v>
      </c>
      <c r="E12" s="9" t="s">
        <v>31</v>
      </c>
      <c r="F12" s="9">
        <v>4</v>
      </c>
      <c r="G12" s="9">
        <v>9</v>
      </c>
      <c r="H12" s="9">
        <v>0</v>
      </c>
      <c r="I12" s="9">
        <v>2</v>
      </c>
      <c r="J12" s="9">
        <v>1</v>
      </c>
      <c r="K12" s="11">
        <f t="shared" si="6"/>
        <v>16</v>
      </c>
      <c r="L12" s="9">
        <v>5</v>
      </c>
      <c r="M12" s="9">
        <v>71</v>
      </c>
      <c r="N12" s="9">
        <v>10</v>
      </c>
      <c r="O12" s="9">
        <v>2</v>
      </c>
      <c r="P12" s="9">
        <v>0</v>
      </c>
      <c r="Q12" s="11">
        <f t="shared" si="1"/>
        <v>88</v>
      </c>
      <c r="R12" s="12">
        <v>104</v>
      </c>
      <c r="S12" s="14">
        <f t="shared" si="7"/>
        <v>1</v>
      </c>
      <c r="U12" s="9">
        <v>0</v>
      </c>
      <c r="V12" s="9">
        <v>3</v>
      </c>
      <c r="W12" s="9">
        <v>0</v>
      </c>
      <c r="X12" s="9">
        <v>0</v>
      </c>
      <c r="Y12" s="11">
        <f t="shared" si="3"/>
        <v>3</v>
      </c>
      <c r="Z12" s="9">
        <v>0</v>
      </c>
      <c r="AA12" s="9">
        <v>3</v>
      </c>
      <c r="AB12" s="9">
        <v>0</v>
      </c>
      <c r="AC12" s="9">
        <v>0</v>
      </c>
      <c r="AD12" s="11">
        <f t="shared" si="4"/>
        <v>3</v>
      </c>
      <c r="AE12" s="12">
        <v>6</v>
      </c>
    </row>
    <row r="13" spans="1:31" ht="14.5" x14ac:dyDescent="0.35">
      <c r="A13" s="9">
        <f t="shared" si="5"/>
        <v>12</v>
      </c>
      <c r="B13" s="9" t="s">
        <v>41</v>
      </c>
      <c r="C13" s="10">
        <v>40268</v>
      </c>
      <c r="D13" s="9" t="s">
        <v>95</v>
      </c>
      <c r="E13" s="9" t="s">
        <v>42</v>
      </c>
      <c r="F13" s="9">
        <v>0</v>
      </c>
      <c r="G13" s="9">
        <v>0</v>
      </c>
      <c r="H13" s="9">
        <v>0</v>
      </c>
      <c r="I13" s="9">
        <v>2</v>
      </c>
      <c r="J13" s="9">
        <v>3</v>
      </c>
      <c r="K13" s="11">
        <f t="shared" si="6"/>
        <v>5</v>
      </c>
      <c r="L13" s="9">
        <v>0</v>
      </c>
      <c r="M13" s="9">
        <v>0</v>
      </c>
      <c r="N13" s="9">
        <v>7</v>
      </c>
      <c r="O13" s="9">
        <v>19</v>
      </c>
      <c r="P13" s="9">
        <v>27</v>
      </c>
      <c r="Q13" s="11">
        <f t="shared" si="1"/>
        <v>53</v>
      </c>
      <c r="R13" s="12">
        <v>58</v>
      </c>
      <c r="S13" s="14">
        <f t="shared" si="7"/>
        <v>1</v>
      </c>
      <c r="U13" s="9">
        <v>0</v>
      </c>
      <c r="V13" s="9">
        <v>0</v>
      </c>
      <c r="W13" s="9">
        <v>1</v>
      </c>
      <c r="X13" s="9">
        <v>0</v>
      </c>
      <c r="Y13" s="11">
        <f t="shared" si="3"/>
        <v>1</v>
      </c>
      <c r="Z13" s="9">
        <v>0</v>
      </c>
      <c r="AA13" s="9">
        <v>5</v>
      </c>
      <c r="AB13" s="9">
        <v>4</v>
      </c>
      <c r="AC13" s="9">
        <v>0</v>
      </c>
      <c r="AD13" s="11">
        <f t="shared" si="4"/>
        <v>9</v>
      </c>
      <c r="AE13" s="12">
        <v>10</v>
      </c>
    </row>
    <row r="14" spans="1:31" ht="14.5" x14ac:dyDescent="0.35">
      <c r="A14" s="9">
        <f t="shared" si="5"/>
        <v>13</v>
      </c>
      <c r="B14" s="9" t="s">
        <v>43</v>
      </c>
      <c r="C14" s="10">
        <v>44025</v>
      </c>
      <c r="D14" s="9" t="s">
        <v>95</v>
      </c>
      <c r="E14" s="9" t="s">
        <v>44</v>
      </c>
      <c r="F14" s="9">
        <v>18</v>
      </c>
      <c r="G14" s="9">
        <v>34</v>
      </c>
      <c r="H14" s="9">
        <v>13</v>
      </c>
      <c r="I14" s="9">
        <v>5</v>
      </c>
      <c r="J14" s="9">
        <v>9</v>
      </c>
      <c r="K14" s="11">
        <f t="shared" si="6"/>
        <v>79</v>
      </c>
      <c r="L14" s="9">
        <v>27</v>
      </c>
      <c r="M14" s="9">
        <v>91</v>
      </c>
      <c r="N14" s="9">
        <v>50</v>
      </c>
      <c r="O14" s="9">
        <v>35</v>
      </c>
      <c r="P14" s="9">
        <v>33</v>
      </c>
      <c r="Q14" s="11">
        <f t="shared" si="1"/>
        <v>236</v>
      </c>
      <c r="R14" s="12">
        <v>315</v>
      </c>
      <c r="S14" s="14">
        <f t="shared" si="7"/>
        <v>1</v>
      </c>
      <c r="U14" s="9">
        <v>0</v>
      </c>
      <c r="V14" s="9">
        <v>0</v>
      </c>
      <c r="W14" s="9">
        <v>5</v>
      </c>
      <c r="X14" s="9">
        <v>1</v>
      </c>
      <c r="Y14" s="11">
        <f t="shared" si="3"/>
        <v>6</v>
      </c>
      <c r="Z14" s="9">
        <v>2</v>
      </c>
      <c r="AA14" s="9">
        <v>7</v>
      </c>
      <c r="AB14" s="9">
        <v>16</v>
      </c>
      <c r="AC14" s="9">
        <v>1</v>
      </c>
      <c r="AD14" s="11">
        <f t="shared" si="4"/>
        <v>26</v>
      </c>
      <c r="AE14" s="12">
        <v>32</v>
      </c>
    </row>
    <row r="15" spans="1:31" ht="14.5" x14ac:dyDescent="0.35">
      <c r="A15" s="9">
        <f t="shared" si="5"/>
        <v>14</v>
      </c>
      <c r="B15" s="9" t="s">
        <v>45</v>
      </c>
      <c r="C15" s="10">
        <v>55757</v>
      </c>
      <c r="D15" s="9" t="s">
        <v>95</v>
      </c>
      <c r="E15" s="9" t="s">
        <v>31</v>
      </c>
      <c r="F15" s="9">
        <v>0</v>
      </c>
      <c r="G15" s="9">
        <v>0</v>
      </c>
      <c r="H15" s="9">
        <v>0</v>
      </c>
      <c r="I15" s="9">
        <v>0</v>
      </c>
      <c r="J15" s="9">
        <v>5</v>
      </c>
      <c r="K15" s="11">
        <f t="shared" si="6"/>
        <v>5</v>
      </c>
      <c r="L15" s="9">
        <v>0</v>
      </c>
      <c r="M15" s="9">
        <v>0</v>
      </c>
      <c r="N15" s="9">
        <v>0</v>
      </c>
      <c r="O15" s="9">
        <v>1</v>
      </c>
      <c r="P15" s="9">
        <v>28</v>
      </c>
      <c r="Q15" s="11">
        <f t="shared" si="1"/>
        <v>29</v>
      </c>
      <c r="R15" s="12">
        <v>34</v>
      </c>
      <c r="S15" s="14">
        <f t="shared" si="7"/>
        <v>1</v>
      </c>
      <c r="U15" s="9">
        <v>0</v>
      </c>
      <c r="V15" s="9">
        <v>0</v>
      </c>
      <c r="W15" s="9">
        <v>0</v>
      </c>
      <c r="X15" s="9">
        <v>0</v>
      </c>
      <c r="Y15" s="11">
        <f t="shared" si="3"/>
        <v>0</v>
      </c>
      <c r="Z15" s="9">
        <v>0</v>
      </c>
      <c r="AA15" s="9">
        <v>0</v>
      </c>
      <c r="AB15" s="9">
        <v>3</v>
      </c>
      <c r="AC15" s="9">
        <v>0</v>
      </c>
      <c r="AD15" s="11">
        <f t="shared" si="4"/>
        <v>3</v>
      </c>
      <c r="AE15" s="12">
        <v>3</v>
      </c>
    </row>
    <row r="16" spans="1:31" ht="14.5" x14ac:dyDescent="0.35">
      <c r="A16" s="9">
        <f t="shared" si="5"/>
        <v>15</v>
      </c>
      <c r="B16" s="9" t="s">
        <v>46</v>
      </c>
      <c r="C16" s="10">
        <v>26780</v>
      </c>
      <c r="D16" s="9" t="s">
        <v>95</v>
      </c>
      <c r="E16" s="9" t="s">
        <v>31</v>
      </c>
      <c r="F16" s="9">
        <v>21</v>
      </c>
      <c r="G16" s="9">
        <v>17</v>
      </c>
      <c r="H16" s="9">
        <v>2</v>
      </c>
      <c r="I16" s="9">
        <v>0</v>
      </c>
      <c r="J16" s="9">
        <v>0</v>
      </c>
      <c r="K16" s="11">
        <f t="shared" si="6"/>
        <v>40</v>
      </c>
      <c r="L16" s="9">
        <v>63</v>
      </c>
      <c r="M16" s="9">
        <v>137</v>
      </c>
      <c r="N16" s="9">
        <v>45</v>
      </c>
      <c r="O16" s="9">
        <v>0</v>
      </c>
      <c r="P16" s="9">
        <v>0</v>
      </c>
      <c r="Q16" s="11">
        <f t="shared" si="1"/>
        <v>245</v>
      </c>
      <c r="R16" s="12">
        <v>285</v>
      </c>
      <c r="S16" s="14">
        <f t="shared" si="7"/>
        <v>1</v>
      </c>
      <c r="U16" s="9">
        <v>0</v>
      </c>
      <c r="V16" s="9">
        <v>1</v>
      </c>
      <c r="W16" s="9">
        <v>2</v>
      </c>
      <c r="X16" s="9">
        <v>0</v>
      </c>
      <c r="Y16" s="11">
        <f t="shared" si="3"/>
        <v>3</v>
      </c>
      <c r="Z16" s="9">
        <v>21</v>
      </c>
      <c r="AA16" s="9">
        <v>26</v>
      </c>
      <c r="AB16" s="9">
        <v>7</v>
      </c>
      <c r="AC16" s="9">
        <v>0</v>
      </c>
      <c r="AD16" s="11">
        <f t="shared" si="4"/>
        <v>54</v>
      </c>
      <c r="AE16" s="12">
        <v>57</v>
      </c>
    </row>
    <row r="17" spans="1:31" ht="14.5" x14ac:dyDescent="0.35">
      <c r="A17" s="15">
        <f t="shared" si="5"/>
        <v>16</v>
      </c>
      <c r="B17" s="15" t="s">
        <v>108</v>
      </c>
      <c r="C17" s="16">
        <v>33517</v>
      </c>
      <c r="D17" s="9" t="s">
        <v>95</v>
      </c>
      <c r="E17" s="15" t="s">
        <v>25</v>
      </c>
      <c r="F17" s="9"/>
      <c r="G17" s="9"/>
      <c r="H17" s="9"/>
      <c r="I17" s="9"/>
      <c r="J17" s="9"/>
      <c r="K17" s="11"/>
      <c r="L17" s="9"/>
      <c r="M17" s="9"/>
      <c r="N17" s="9"/>
      <c r="O17" s="9"/>
      <c r="P17" s="9"/>
      <c r="Q17" s="11"/>
      <c r="R17" s="12"/>
      <c r="S17" s="14">
        <v>0</v>
      </c>
      <c r="T17" s="13" t="s">
        <v>107</v>
      </c>
      <c r="U17" s="9"/>
      <c r="V17" s="9"/>
      <c r="W17" s="9"/>
      <c r="X17" s="9"/>
      <c r="Y17" s="11"/>
      <c r="Z17" s="9"/>
      <c r="AA17" s="9"/>
      <c r="AB17" s="9"/>
      <c r="AC17" s="9"/>
      <c r="AD17" s="11"/>
      <c r="AE17" s="12"/>
    </row>
    <row r="18" spans="1:31" ht="14.5" x14ac:dyDescent="0.35">
      <c r="A18" s="9">
        <f t="shared" si="5"/>
        <v>17</v>
      </c>
      <c r="B18" s="9" t="s">
        <v>47</v>
      </c>
      <c r="C18" s="10">
        <v>10365</v>
      </c>
      <c r="D18" s="9" t="s">
        <v>95</v>
      </c>
      <c r="E18" s="9" t="s">
        <v>38</v>
      </c>
      <c r="F18" s="9">
        <v>8</v>
      </c>
      <c r="G18" s="9">
        <v>5</v>
      </c>
      <c r="H18" s="9">
        <v>0</v>
      </c>
      <c r="I18" s="9">
        <v>1</v>
      </c>
      <c r="J18" s="9">
        <v>1</v>
      </c>
      <c r="K18" s="11">
        <f t="shared" ref="K18:K25" si="8">SUM(F18:J18)</f>
        <v>15</v>
      </c>
      <c r="L18" s="9">
        <v>8</v>
      </c>
      <c r="M18" s="9">
        <v>35</v>
      </c>
      <c r="N18" s="9">
        <v>20</v>
      </c>
      <c r="O18" s="9">
        <v>4</v>
      </c>
      <c r="P18" s="9">
        <v>8</v>
      </c>
      <c r="Q18" s="11">
        <f t="shared" ref="Q18:Q25" si="9">SUM(L18:P18)</f>
        <v>75</v>
      </c>
      <c r="R18" s="12">
        <v>90</v>
      </c>
      <c r="S18" s="14">
        <f t="shared" ref="S18:S25" si="10">1+ROUNDDOWN(R18/500,0)</f>
        <v>1</v>
      </c>
      <c r="U18" s="9">
        <v>0</v>
      </c>
      <c r="V18" s="9">
        <v>0</v>
      </c>
      <c r="W18" s="9">
        <v>1</v>
      </c>
      <c r="X18" s="9">
        <v>0</v>
      </c>
      <c r="Y18" s="11">
        <f t="shared" ref="Y18:Y25" si="11">SUM(U18:X18)</f>
        <v>1</v>
      </c>
      <c r="Z18" s="9">
        <v>0</v>
      </c>
      <c r="AA18" s="9">
        <v>0</v>
      </c>
      <c r="AB18" s="9">
        <v>2</v>
      </c>
      <c r="AC18" s="9">
        <v>0</v>
      </c>
      <c r="AD18" s="11">
        <f t="shared" ref="AD18:AD25" si="12">SUM(Z18:AC18)</f>
        <v>2</v>
      </c>
      <c r="AE18" s="12">
        <v>3</v>
      </c>
    </row>
    <row r="19" spans="1:31" ht="14.5" x14ac:dyDescent="0.35">
      <c r="A19" s="9">
        <f t="shared" si="5"/>
        <v>18</v>
      </c>
      <c r="B19" s="9" t="s">
        <v>48</v>
      </c>
      <c r="C19" s="10">
        <v>10369</v>
      </c>
      <c r="D19" s="9" t="s">
        <v>95</v>
      </c>
      <c r="E19" s="9" t="s">
        <v>49</v>
      </c>
      <c r="F19" s="9">
        <v>41</v>
      </c>
      <c r="G19" s="9">
        <v>25</v>
      </c>
      <c r="H19" s="9">
        <v>3</v>
      </c>
      <c r="I19" s="9">
        <v>4</v>
      </c>
      <c r="J19" s="9">
        <v>6</v>
      </c>
      <c r="K19" s="11">
        <f t="shared" si="8"/>
        <v>79</v>
      </c>
      <c r="L19" s="9">
        <v>114</v>
      </c>
      <c r="M19" s="9">
        <v>222</v>
      </c>
      <c r="N19" s="9">
        <v>32</v>
      </c>
      <c r="O19" s="9">
        <v>16</v>
      </c>
      <c r="P19" s="9">
        <v>9</v>
      </c>
      <c r="Q19" s="11">
        <f t="shared" si="9"/>
        <v>393</v>
      </c>
      <c r="R19" s="12">
        <v>472</v>
      </c>
      <c r="S19" s="14">
        <f t="shared" si="10"/>
        <v>1</v>
      </c>
      <c r="U19" s="9">
        <v>1</v>
      </c>
      <c r="V19" s="9">
        <v>4</v>
      </c>
      <c r="W19" s="9">
        <v>6</v>
      </c>
      <c r="X19" s="9">
        <v>0</v>
      </c>
      <c r="Y19" s="11">
        <f t="shared" si="11"/>
        <v>11</v>
      </c>
      <c r="Z19" s="9">
        <v>36</v>
      </c>
      <c r="AA19" s="9">
        <v>16</v>
      </c>
      <c r="AB19" s="9">
        <v>6</v>
      </c>
      <c r="AC19" s="9">
        <v>0</v>
      </c>
      <c r="AD19" s="11">
        <f t="shared" si="12"/>
        <v>58</v>
      </c>
      <c r="AE19" s="12">
        <v>69</v>
      </c>
    </row>
    <row r="20" spans="1:31" ht="14.5" x14ac:dyDescent="0.35">
      <c r="A20" s="9">
        <f t="shared" si="5"/>
        <v>19</v>
      </c>
      <c r="B20" s="9" t="s">
        <v>50</v>
      </c>
      <c r="C20" s="10">
        <v>10776</v>
      </c>
      <c r="D20" s="9" t="s">
        <v>95</v>
      </c>
      <c r="E20" s="9" t="s">
        <v>31</v>
      </c>
      <c r="F20" s="9">
        <v>20</v>
      </c>
      <c r="G20" s="9">
        <v>87</v>
      </c>
      <c r="H20" s="9">
        <v>65</v>
      </c>
      <c r="I20" s="9">
        <v>14</v>
      </c>
      <c r="J20" s="9">
        <v>25</v>
      </c>
      <c r="K20" s="11">
        <f t="shared" si="8"/>
        <v>211</v>
      </c>
      <c r="L20" s="9">
        <v>46</v>
      </c>
      <c r="M20" s="9">
        <v>224</v>
      </c>
      <c r="N20" s="9">
        <v>169</v>
      </c>
      <c r="O20" s="9">
        <v>101</v>
      </c>
      <c r="P20" s="9">
        <v>63</v>
      </c>
      <c r="Q20" s="11">
        <f t="shared" si="9"/>
        <v>603</v>
      </c>
      <c r="R20" s="12">
        <v>814</v>
      </c>
      <c r="S20" s="14">
        <f t="shared" si="10"/>
        <v>2</v>
      </c>
      <c r="U20" s="9">
        <v>0</v>
      </c>
      <c r="V20" s="9">
        <v>0</v>
      </c>
      <c r="W20" s="9">
        <v>7</v>
      </c>
      <c r="X20" s="9">
        <v>0</v>
      </c>
      <c r="Y20" s="11">
        <f t="shared" si="11"/>
        <v>7</v>
      </c>
      <c r="Z20" s="9">
        <v>0</v>
      </c>
      <c r="AA20" s="9">
        <v>8</v>
      </c>
      <c r="AB20" s="9">
        <v>13</v>
      </c>
      <c r="AC20" s="9">
        <v>0</v>
      </c>
      <c r="AD20" s="11">
        <f t="shared" si="12"/>
        <v>21</v>
      </c>
      <c r="AE20" s="12">
        <v>28</v>
      </c>
    </row>
    <row r="21" spans="1:31" ht="14.5" x14ac:dyDescent="0.35">
      <c r="A21" s="9">
        <f t="shared" si="5"/>
        <v>20</v>
      </c>
      <c r="B21" s="9" t="s">
        <v>51</v>
      </c>
      <c r="C21" s="10">
        <v>27958</v>
      </c>
      <c r="D21" s="9" t="s">
        <v>95</v>
      </c>
      <c r="E21" s="9" t="s">
        <v>52</v>
      </c>
      <c r="F21" s="9">
        <v>56</v>
      </c>
      <c r="G21" s="9">
        <v>3</v>
      </c>
      <c r="H21" s="9">
        <v>0</v>
      </c>
      <c r="I21" s="9">
        <v>1</v>
      </c>
      <c r="J21" s="9">
        <v>1</v>
      </c>
      <c r="K21" s="11">
        <f t="shared" si="8"/>
        <v>61</v>
      </c>
      <c r="L21" s="9">
        <v>67</v>
      </c>
      <c r="M21" s="9">
        <v>73</v>
      </c>
      <c r="N21" s="9">
        <v>10</v>
      </c>
      <c r="O21" s="9">
        <v>28</v>
      </c>
      <c r="P21" s="9">
        <v>7</v>
      </c>
      <c r="Q21" s="11">
        <f t="shared" si="9"/>
        <v>185</v>
      </c>
      <c r="R21" s="12">
        <v>246</v>
      </c>
      <c r="S21" s="14">
        <f t="shared" si="10"/>
        <v>1</v>
      </c>
      <c r="U21" s="9">
        <v>0</v>
      </c>
      <c r="V21" s="9">
        <v>0</v>
      </c>
      <c r="W21" s="9">
        <v>1</v>
      </c>
      <c r="X21" s="9">
        <v>0</v>
      </c>
      <c r="Y21" s="11">
        <f t="shared" si="11"/>
        <v>1</v>
      </c>
      <c r="Z21" s="9">
        <v>0</v>
      </c>
      <c r="AA21" s="9">
        <v>22</v>
      </c>
      <c r="AB21" s="9">
        <v>3</v>
      </c>
      <c r="AC21" s="9">
        <v>1</v>
      </c>
      <c r="AD21" s="11">
        <f t="shared" si="12"/>
        <v>26</v>
      </c>
      <c r="AE21" s="12">
        <v>27</v>
      </c>
    </row>
    <row r="22" spans="1:31" ht="14.5" x14ac:dyDescent="0.35">
      <c r="A22" s="9">
        <f t="shared" si="5"/>
        <v>21</v>
      </c>
      <c r="B22" s="9" t="s">
        <v>53</v>
      </c>
      <c r="C22" s="10">
        <v>10361</v>
      </c>
      <c r="D22" s="9" t="s">
        <v>95</v>
      </c>
      <c r="E22" s="9" t="s">
        <v>54</v>
      </c>
      <c r="F22" s="9">
        <v>0</v>
      </c>
      <c r="G22" s="9">
        <v>0</v>
      </c>
      <c r="H22" s="9">
        <v>0</v>
      </c>
      <c r="I22" s="9">
        <v>0</v>
      </c>
      <c r="J22" s="9">
        <v>22</v>
      </c>
      <c r="K22" s="11">
        <f t="shared" si="8"/>
        <v>22</v>
      </c>
      <c r="L22" s="9">
        <v>0</v>
      </c>
      <c r="M22" s="9">
        <v>0</v>
      </c>
      <c r="N22" s="9">
        <v>0</v>
      </c>
      <c r="O22" s="9">
        <v>6</v>
      </c>
      <c r="P22" s="9">
        <v>60</v>
      </c>
      <c r="Q22" s="11">
        <f t="shared" si="9"/>
        <v>66</v>
      </c>
      <c r="R22" s="12">
        <v>88</v>
      </c>
      <c r="S22" s="14">
        <f t="shared" si="10"/>
        <v>1</v>
      </c>
      <c r="U22" s="9">
        <v>0</v>
      </c>
      <c r="V22" s="9">
        <v>0</v>
      </c>
      <c r="W22" s="9">
        <v>0</v>
      </c>
      <c r="X22" s="9">
        <v>0</v>
      </c>
      <c r="Y22" s="11">
        <f t="shared" si="11"/>
        <v>0</v>
      </c>
      <c r="Z22" s="9">
        <v>0</v>
      </c>
      <c r="AA22" s="9">
        <v>1</v>
      </c>
      <c r="AB22" s="9">
        <v>1</v>
      </c>
      <c r="AC22" s="9">
        <v>1</v>
      </c>
      <c r="AD22" s="11">
        <f t="shared" si="12"/>
        <v>3</v>
      </c>
      <c r="AE22" s="12">
        <v>3</v>
      </c>
    </row>
    <row r="23" spans="1:31" ht="14.5" x14ac:dyDescent="0.35">
      <c r="A23" s="9">
        <f t="shared" si="5"/>
        <v>22</v>
      </c>
      <c r="B23" s="9" t="s">
        <v>55</v>
      </c>
      <c r="C23" s="10">
        <v>32135</v>
      </c>
      <c r="D23" s="9" t="s">
        <v>95</v>
      </c>
      <c r="E23" s="9" t="s">
        <v>25</v>
      </c>
      <c r="F23" s="9">
        <v>0</v>
      </c>
      <c r="G23" s="9">
        <v>27</v>
      </c>
      <c r="H23" s="9">
        <v>15</v>
      </c>
      <c r="I23" s="9">
        <v>0</v>
      </c>
      <c r="J23" s="9">
        <v>0</v>
      </c>
      <c r="K23" s="11">
        <f t="shared" si="8"/>
        <v>42</v>
      </c>
      <c r="L23" s="9">
        <v>0</v>
      </c>
      <c r="M23" s="9">
        <v>7</v>
      </c>
      <c r="N23" s="9">
        <v>1</v>
      </c>
      <c r="O23" s="9">
        <v>0</v>
      </c>
      <c r="P23" s="9">
        <v>0</v>
      </c>
      <c r="Q23" s="11">
        <f t="shared" si="9"/>
        <v>8</v>
      </c>
      <c r="R23" s="12">
        <v>50</v>
      </c>
      <c r="S23" s="14">
        <f t="shared" si="10"/>
        <v>1</v>
      </c>
      <c r="U23" s="9">
        <v>5</v>
      </c>
      <c r="V23" s="9">
        <v>1</v>
      </c>
      <c r="W23" s="9">
        <v>0</v>
      </c>
      <c r="X23" s="9">
        <v>0</v>
      </c>
      <c r="Y23" s="11">
        <f t="shared" si="11"/>
        <v>6</v>
      </c>
      <c r="Z23" s="9">
        <v>1</v>
      </c>
      <c r="AA23" s="9">
        <v>0</v>
      </c>
      <c r="AB23" s="9">
        <v>0</v>
      </c>
      <c r="AC23" s="9">
        <v>0</v>
      </c>
      <c r="AD23" s="11">
        <f t="shared" si="12"/>
        <v>1</v>
      </c>
      <c r="AE23" s="12">
        <v>7</v>
      </c>
    </row>
    <row r="24" spans="1:31" ht="14.5" x14ac:dyDescent="0.35">
      <c r="A24" s="9">
        <f t="shared" si="5"/>
        <v>23</v>
      </c>
      <c r="B24" s="9" t="s">
        <v>56</v>
      </c>
      <c r="C24" s="10">
        <v>38585</v>
      </c>
      <c r="D24" s="9" t="s">
        <v>95</v>
      </c>
      <c r="E24" s="9" t="s">
        <v>31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11">
        <f t="shared" si="8"/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11">
        <f t="shared" si="9"/>
        <v>0</v>
      </c>
      <c r="R24" s="12">
        <v>0</v>
      </c>
      <c r="S24" s="14">
        <f t="shared" si="10"/>
        <v>1</v>
      </c>
      <c r="U24" s="9">
        <v>0</v>
      </c>
      <c r="V24" s="9">
        <v>0</v>
      </c>
      <c r="W24" s="9">
        <v>0</v>
      </c>
      <c r="X24" s="9">
        <v>0</v>
      </c>
      <c r="Y24" s="11">
        <f t="shared" si="11"/>
        <v>0</v>
      </c>
      <c r="Z24" s="9">
        <v>0</v>
      </c>
      <c r="AA24" s="9">
        <v>0</v>
      </c>
      <c r="AB24" s="9">
        <v>0</v>
      </c>
      <c r="AC24" s="9">
        <v>0</v>
      </c>
      <c r="AD24" s="11">
        <f t="shared" si="12"/>
        <v>0</v>
      </c>
      <c r="AE24" s="12">
        <v>0</v>
      </c>
    </row>
    <row r="25" spans="1:31" ht="14.5" x14ac:dyDescent="0.35">
      <c r="A25" s="9">
        <f t="shared" si="5"/>
        <v>24</v>
      </c>
      <c r="B25" s="9" t="s">
        <v>57</v>
      </c>
      <c r="C25" s="10">
        <v>41428</v>
      </c>
      <c r="D25" s="9" t="s">
        <v>95</v>
      </c>
      <c r="E25" s="9" t="s">
        <v>58</v>
      </c>
      <c r="F25" s="9">
        <v>41</v>
      </c>
      <c r="G25" s="9">
        <v>9</v>
      </c>
      <c r="H25" s="9">
        <v>1</v>
      </c>
      <c r="I25" s="9">
        <v>0</v>
      </c>
      <c r="J25" s="9">
        <v>1</v>
      </c>
      <c r="K25" s="11">
        <f t="shared" si="8"/>
        <v>52</v>
      </c>
      <c r="L25" s="9">
        <v>70</v>
      </c>
      <c r="M25" s="9">
        <v>91</v>
      </c>
      <c r="N25" s="9">
        <v>20</v>
      </c>
      <c r="O25" s="9">
        <v>11</v>
      </c>
      <c r="P25" s="9">
        <v>4</v>
      </c>
      <c r="Q25" s="11">
        <f t="shared" si="9"/>
        <v>196</v>
      </c>
      <c r="R25" s="12">
        <v>248</v>
      </c>
      <c r="S25" s="14">
        <f t="shared" si="10"/>
        <v>1</v>
      </c>
      <c r="U25" s="9">
        <v>0</v>
      </c>
      <c r="V25" s="9">
        <v>0</v>
      </c>
      <c r="W25" s="9">
        <v>1</v>
      </c>
      <c r="X25" s="9">
        <v>0</v>
      </c>
      <c r="Y25" s="11">
        <f t="shared" si="11"/>
        <v>1</v>
      </c>
      <c r="Z25" s="9">
        <v>8</v>
      </c>
      <c r="AA25" s="9">
        <v>11</v>
      </c>
      <c r="AB25" s="9">
        <v>1</v>
      </c>
      <c r="AC25" s="9">
        <v>0</v>
      </c>
      <c r="AD25" s="11">
        <f t="shared" si="12"/>
        <v>20</v>
      </c>
      <c r="AE25" s="12">
        <v>21</v>
      </c>
    </row>
    <row r="26" spans="1:31" ht="14.5" x14ac:dyDescent="0.35">
      <c r="A26" s="15">
        <f t="shared" si="5"/>
        <v>25</v>
      </c>
      <c r="B26" s="15" t="s">
        <v>110</v>
      </c>
      <c r="C26" s="16">
        <v>2603</v>
      </c>
      <c r="D26" s="9" t="s">
        <v>95</v>
      </c>
      <c r="E26" s="15" t="s">
        <v>66</v>
      </c>
      <c r="F26" s="9"/>
      <c r="G26" s="9"/>
      <c r="H26" s="9"/>
      <c r="I26" s="9"/>
      <c r="J26" s="9"/>
      <c r="K26" s="11"/>
      <c r="L26" s="9"/>
      <c r="M26" s="9"/>
      <c r="N26" s="9"/>
      <c r="O26" s="9"/>
      <c r="P26" s="9"/>
      <c r="Q26" s="11"/>
      <c r="R26" s="12"/>
      <c r="S26" s="14">
        <v>0</v>
      </c>
      <c r="T26" s="13" t="s">
        <v>107</v>
      </c>
      <c r="U26" s="9"/>
      <c r="V26" s="9"/>
      <c r="W26" s="9"/>
      <c r="X26" s="9"/>
      <c r="Y26" s="11"/>
      <c r="Z26" s="9"/>
      <c r="AA26" s="9"/>
      <c r="AB26" s="9"/>
      <c r="AC26" s="9"/>
      <c r="AD26" s="11"/>
      <c r="AE26" s="12"/>
    </row>
    <row r="27" spans="1:31" ht="14.5" x14ac:dyDescent="0.35">
      <c r="A27" s="9">
        <f t="shared" si="5"/>
        <v>26</v>
      </c>
      <c r="B27" s="9" t="s">
        <v>59</v>
      </c>
      <c r="C27" s="10">
        <v>32062</v>
      </c>
      <c r="D27" s="9" t="s">
        <v>95</v>
      </c>
      <c r="E27" s="9" t="s">
        <v>52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11">
        <f t="shared" ref="K27:K32" si="13">SUM(F27:J27)</f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11">
        <v>0</v>
      </c>
      <c r="R27" s="12">
        <v>0</v>
      </c>
      <c r="S27" s="14">
        <v>0</v>
      </c>
      <c r="T27" s="13" t="s">
        <v>102</v>
      </c>
      <c r="U27" s="9">
        <v>0</v>
      </c>
      <c r="V27" s="9">
        <v>0</v>
      </c>
      <c r="W27" s="9">
        <v>0</v>
      </c>
      <c r="X27" s="9">
        <v>0</v>
      </c>
      <c r="Y27" s="11">
        <f t="shared" ref="Y27:Y32" si="14">SUM(U27:X27)</f>
        <v>0</v>
      </c>
      <c r="Z27" s="9">
        <v>0</v>
      </c>
      <c r="AA27" s="9">
        <v>0</v>
      </c>
      <c r="AB27" s="9">
        <v>0</v>
      </c>
      <c r="AC27" s="9">
        <v>0</v>
      </c>
      <c r="AD27" s="11">
        <f t="shared" ref="AD27:AD32" si="15">SUM(Z27:AC27)</f>
        <v>0</v>
      </c>
      <c r="AE27" s="12">
        <v>0</v>
      </c>
    </row>
    <row r="28" spans="1:31" ht="14.5" x14ac:dyDescent="0.35">
      <c r="A28" s="9">
        <f t="shared" si="5"/>
        <v>27</v>
      </c>
      <c r="B28" s="9" t="s">
        <v>60</v>
      </c>
      <c r="C28" s="10">
        <v>10364</v>
      </c>
      <c r="D28" s="9" t="s">
        <v>95</v>
      </c>
      <c r="E28" s="9" t="s">
        <v>61</v>
      </c>
      <c r="F28" s="9">
        <v>73</v>
      </c>
      <c r="G28" s="9">
        <v>83</v>
      </c>
      <c r="H28" s="9">
        <v>22</v>
      </c>
      <c r="I28" s="9">
        <v>6</v>
      </c>
      <c r="J28" s="9">
        <v>5</v>
      </c>
      <c r="K28" s="11">
        <f t="shared" si="13"/>
        <v>189</v>
      </c>
      <c r="L28" s="9">
        <v>135</v>
      </c>
      <c r="M28" s="9">
        <v>308</v>
      </c>
      <c r="N28" s="9">
        <v>47</v>
      </c>
      <c r="O28" s="9">
        <v>27</v>
      </c>
      <c r="P28" s="9">
        <v>13</v>
      </c>
      <c r="Q28" s="11">
        <f>SUM(L28:P28)</f>
        <v>530</v>
      </c>
      <c r="R28" s="12">
        <v>719</v>
      </c>
      <c r="S28" s="14">
        <f>1+ROUNDDOWN(R28/500,0)</f>
        <v>2</v>
      </c>
      <c r="U28" s="9">
        <v>17</v>
      </c>
      <c r="V28" s="9">
        <v>16</v>
      </c>
      <c r="W28" s="9">
        <v>22</v>
      </c>
      <c r="X28" s="9">
        <v>3</v>
      </c>
      <c r="Y28" s="11">
        <f t="shared" si="14"/>
        <v>58</v>
      </c>
      <c r="Z28" s="9">
        <v>30</v>
      </c>
      <c r="AA28" s="9">
        <v>61</v>
      </c>
      <c r="AB28" s="9">
        <v>41</v>
      </c>
      <c r="AC28" s="9">
        <v>3</v>
      </c>
      <c r="AD28" s="11">
        <f t="shared" si="15"/>
        <v>135</v>
      </c>
      <c r="AE28" s="12">
        <v>193</v>
      </c>
    </row>
    <row r="29" spans="1:31" ht="14.5" x14ac:dyDescent="0.35">
      <c r="A29" s="9">
        <f t="shared" si="5"/>
        <v>28</v>
      </c>
      <c r="B29" s="9" t="s">
        <v>62</v>
      </c>
      <c r="C29" s="10">
        <v>2932</v>
      </c>
      <c r="D29" s="9" t="s">
        <v>95</v>
      </c>
      <c r="E29" s="9" t="s">
        <v>38</v>
      </c>
      <c r="F29" s="9">
        <v>19</v>
      </c>
      <c r="G29" s="9">
        <v>11</v>
      </c>
      <c r="H29" s="9">
        <v>0</v>
      </c>
      <c r="I29" s="9">
        <v>1</v>
      </c>
      <c r="J29" s="9">
        <v>7</v>
      </c>
      <c r="K29" s="11">
        <f t="shared" si="13"/>
        <v>38</v>
      </c>
      <c r="L29" s="9">
        <v>38</v>
      </c>
      <c r="M29" s="9">
        <v>119</v>
      </c>
      <c r="N29" s="9">
        <v>15</v>
      </c>
      <c r="O29" s="9">
        <v>28</v>
      </c>
      <c r="P29" s="9">
        <v>18</v>
      </c>
      <c r="Q29" s="11">
        <f>SUM(L29:P29)</f>
        <v>218</v>
      </c>
      <c r="R29" s="12">
        <v>256</v>
      </c>
      <c r="S29" s="14">
        <f>1+ROUNDDOWN(R29/500,0)</f>
        <v>1</v>
      </c>
      <c r="U29" s="9">
        <v>0</v>
      </c>
      <c r="V29" s="9">
        <v>0</v>
      </c>
      <c r="W29" s="9">
        <v>1</v>
      </c>
      <c r="X29" s="9">
        <v>1</v>
      </c>
      <c r="Y29" s="11">
        <f t="shared" si="14"/>
        <v>2</v>
      </c>
      <c r="Z29" s="9">
        <v>0</v>
      </c>
      <c r="AA29" s="9">
        <v>7</v>
      </c>
      <c r="AB29" s="9">
        <v>11</v>
      </c>
      <c r="AC29" s="9">
        <v>0</v>
      </c>
      <c r="AD29" s="11">
        <f t="shared" si="15"/>
        <v>18</v>
      </c>
      <c r="AE29" s="12">
        <v>20</v>
      </c>
    </row>
    <row r="30" spans="1:31" ht="14.5" x14ac:dyDescent="0.35">
      <c r="A30" s="9">
        <f t="shared" si="5"/>
        <v>29</v>
      </c>
      <c r="B30" s="9" t="s">
        <v>63</v>
      </c>
      <c r="C30" s="10">
        <v>3181</v>
      </c>
      <c r="D30" s="9" t="s">
        <v>95</v>
      </c>
      <c r="E30" s="9" t="s">
        <v>33</v>
      </c>
      <c r="F30" s="9">
        <v>0</v>
      </c>
      <c r="G30" s="9">
        <v>4</v>
      </c>
      <c r="H30" s="9">
        <v>0</v>
      </c>
      <c r="I30" s="9">
        <v>0</v>
      </c>
      <c r="J30" s="9">
        <v>5</v>
      </c>
      <c r="K30" s="11">
        <f t="shared" si="13"/>
        <v>9</v>
      </c>
      <c r="L30" s="9">
        <v>0</v>
      </c>
      <c r="M30" s="9">
        <v>2</v>
      </c>
      <c r="N30" s="9">
        <v>0</v>
      </c>
      <c r="O30" s="9">
        <v>3</v>
      </c>
      <c r="P30" s="9">
        <v>14</v>
      </c>
      <c r="Q30" s="11">
        <f>SUM(L30:P30)</f>
        <v>19</v>
      </c>
      <c r="R30" s="12">
        <v>28</v>
      </c>
      <c r="S30" s="14">
        <f>1+ROUNDDOWN(R30/500,0)</f>
        <v>1</v>
      </c>
      <c r="U30" s="9">
        <v>0</v>
      </c>
      <c r="V30" s="9">
        <v>0</v>
      </c>
      <c r="W30" s="9">
        <v>0</v>
      </c>
      <c r="X30" s="9">
        <v>0</v>
      </c>
      <c r="Y30" s="11">
        <f t="shared" si="14"/>
        <v>0</v>
      </c>
      <c r="Z30" s="9">
        <v>0</v>
      </c>
      <c r="AA30" s="9">
        <v>0</v>
      </c>
      <c r="AB30" s="9">
        <v>3</v>
      </c>
      <c r="AC30" s="9">
        <v>0</v>
      </c>
      <c r="AD30" s="11">
        <f t="shared" si="15"/>
        <v>3</v>
      </c>
      <c r="AE30" s="12">
        <v>3</v>
      </c>
    </row>
    <row r="31" spans="1:31" ht="14.5" x14ac:dyDescent="0.35">
      <c r="A31" s="9">
        <f t="shared" si="5"/>
        <v>30</v>
      </c>
      <c r="B31" s="9" t="s">
        <v>64</v>
      </c>
      <c r="C31" s="10">
        <v>3209</v>
      </c>
      <c r="D31" s="9" t="s">
        <v>95</v>
      </c>
      <c r="E31" s="9" t="s">
        <v>33</v>
      </c>
      <c r="F31" s="9">
        <v>13</v>
      </c>
      <c r="G31" s="9">
        <v>19</v>
      </c>
      <c r="H31" s="9">
        <v>4</v>
      </c>
      <c r="I31" s="9">
        <v>12</v>
      </c>
      <c r="J31" s="9">
        <v>12</v>
      </c>
      <c r="K31" s="11">
        <f t="shared" si="13"/>
        <v>60</v>
      </c>
      <c r="L31" s="9">
        <v>10</v>
      </c>
      <c r="M31" s="9">
        <v>39</v>
      </c>
      <c r="N31" s="9">
        <v>7</v>
      </c>
      <c r="O31" s="9">
        <v>17</v>
      </c>
      <c r="P31" s="9">
        <v>40</v>
      </c>
      <c r="Q31" s="11">
        <f>SUM(L31:P31)</f>
        <v>113</v>
      </c>
      <c r="R31" s="12">
        <v>173</v>
      </c>
      <c r="S31" s="14">
        <f>1+ROUNDDOWN(R31/500,0)</f>
        <v>1</v>
      </c>
      <c r="U31" s="9">
        <v>0</v>
      </c>
      <c r="V31" s="9">
        <v>1</v>
      </c>
      <c r="W31" s="9">
        <v>1</v>
      </c>
      <c r="X31" s="9">
        <v>0</v>
      </c>
      <c r="Y31" s="11">
        <f t="shared" si="14"/>
        <v>2</v>
      </c>
      <c r="Z31" s="9">
        <v>0</v>
      </c>
      <c r="AA31" s="9">
        <v>5</v>
      </c>
      <c r="AB31" s="9">
        <v>2</v>
      </c>
      <c r="AC31" s="9">
        <v>0</v>
      </c>
      <c r="AD31" s="11">
        <f t="shared" si="15"/>
        <v>7</v>
      </c>
      <c r="AE31" s="12">
        <v>9</v>
      </c>
    </row>
    <row r="32" spans="1:31" ht="14.5" x14ac:dyDescent="0.35">
      <c r="A32" s="9">
        <f t="shared" si="5"/>
        <v>31</v>
      </c>
      <c r="B32" s="9" t="s">
        <v>65</v>
      </c>
      <c r="C32" s="10">
        <v>27695</v>
      </c>
      <c r="D32" s="9" t="s">
        <v>95</v>
      </c>
      <c r="E32" s="9" t="s">
        <v>66</v>
      </c>
      <c r="F32" s="9">
        <v>0</v>
      </c>
      <c r="G32" s="9">
        <v>0</v>
      </c>
      <c r="H32" s="9">
        <v>0</v>
      </c>
      <c r="I32" s="9">
        <v>0</v>
      </c>
      <c r="J32" s="9">
        <v>1</v>
      </c>
      <c r="K32" s="11">
        <f t="shared" si="13"/>
        <v>1</v>
      </c>
      <c r="L32" s="9">
        <v>0</v>
      </c>
      <c r="M32" s="9">
        <v>0</v>
      </c>
      <c r="N32" s="9">
        <v>0</v>
      </c>
      <c r="O32" s="9">
        <v>3</v>
      </c>
      <c r="P32" s="9">
        <v>36</v>
      </c>
      <c r="Q32" s="11">
        <f>SUM(L32:P32)</f>
        <v>39</v>
      </c>
      <c r="R32" s="12">
        <v>40</v>
      </c>
      <c r="S32" s="14">
        <f>1+ROUNDDOWN(R32/500,0)</f>
        <v>1</v>
      </c>
      <c r="U32" s="9">
        <v>0</v>
      </c>
      <c r="V32" s="9">
        <v>0</v>
      </c>
      <c r="W32" s="9">
        <v>0</v>
      </c>
      <c r="X32" s="9">
        <v>0</v>
      </c>
      <c r="Y32" s="11">
        <f t="shared" si="14"/>
        <v>0</v>
      </c>
      <c r="Z32" s="9">
        <v>0</v>
      </c>
      <c r="AA32" s="9">
        <v>0</v>
      </c>
      <c r="AB32" s="9">
        <v>2</v>
      </c>
      <c r="AC32" s="9">
        <v>1</v>
      </c>
      <c r="AD32" s="11">
        <f t="shared" si="15"/>
        <v>3</v>
      </c>
      <c r="AE32" s="12">
        <v>3</v>
      </c>
    </row>
    <row r="33" spans="1:31" ht="14.5" x14ac:dyDescent="0.35">
      <c r="A33" s="9">
        <f t="shared" si="5"/>
        <v>32</v>
      </c>
      <c r="B33" s="9" t="s">
        <v>103</v>
      </c>
      <c r="C33" s="10">
        <v>3378</v>
      </c>
      <c r="D33" s="9" t="s">
        <v>95</v>
      </c>
      <c r="E33" s="9"/>
      <c r="F33" s="9"/>
      <c r="G33" s="9"/>
      <c r="H33" s="9"/>
      <c r="I33" s="9"/>
      <c r="J33" s="9"/>
      <c r="K33" s="11"/>
      <c r="L33" s="9"/>
      <c r="M33" s="9"/>
      <c r="N33" s="9"/>
      <c r="O33" s="9"/>
      <c r="P33" s="9"/>
      <c r="Q33" s="11"/>
      <c r="R33" s="12"/>
      <c r="S33" s="14">
        <v>1</v>
      </c>
      <c r="T33" s="13" t="s">
        <v>104</v>
      </c>
      <c r="U33" s="9"/>
      <c r="V33" s="9"/>
      <c r="W33" s="9"/>
      <c r="X33" s="9"/>
      <c r="Y33" s="11"/>
      <c r="Z33" s="9"/>
      <c r="AA33" s="9"/>
      <c r="AB33" s="9"/>
      <c r="AC33" s="9"/>
      <c r="AD33" s="11"/>
      <c r="AE33" s="12"/>
    </row>
    <row r="34" spans="1:31" ht="14.5" x14ac:dyDescent="0.35">
      <c r="A34" s="9">
        <f t="shared" si="5"/>
        <v>33</v>
      </c>
      <c r="B34" s="9" t="s">
        <v>67</v>
      </c>
      <c r="C34" s="10">
        <v>24681</v>
      </c>
      <c r="D34" s="9" t="s">
        <v>95</v>
      </c>
      <c r="E34" s="9" t="s">
        <v>25</v>
      </c>
      <c r="F34" s="9">
        <v>12</v>
      </c>
      <c r="G34" s="9">
        <v>35</v>
      </c>
      <c r="H34" s="9">
        <v>9</v>
      </c>
      <c r="I34" s="9">
        <v>7</v>
      </c>
      <c r="J34" s="9">
        <v>6</v>
      </c>
      <c r="K34" s="11">
        <f t="shared" ref="K34:K52" si="16">SUM(F34:J34)</f>
        <v>69</v>
      </c>
      <c r="L34" s="9">
        <v>187</v>
      </c>
      <c r="M34" s="9">
        <v>414</v>
      </c>
      <c r="N34" s="9">
        <v>159</v>
      </c>
      <c r="O34" s="9">
        <v>64</v>
      </c>
      <c r="P34" s="9">
        <v>28</v>
      </c>
      <c r="Q34" s="11">
        <f t="shared" ref="Q34:Q52" si="17">SUM(L34:P34)</f>
        <v>852</v>
      </c>
      <c r="R34" s="12">
        <v>921</v>
      </c>
      <c r="S34" s="14">
        <f t="shared" ref="S34:S52" si="18">1+ROUNDDOWN(R34/500,0)</f>
        <v>2</v>
      </c>
      <c r="U34" s="9">
        <v>0</v>
      </c>
      <c r="V34" s="9">
        <v>1</v>
      </c>
      <c r="W34" s="9">
        <v>0</v>
      </c>
      <c r="X34" s="9">
        <v>0</v>
      </c>
      <c r="Y34" s="11">
        <f t="shared" ref="Y34:Y52" si="19">SUM(U34:X34)</f>
        <v>1</v>
      </c>
      <c r="Z34" s="9">
        <v>7</v>
      </c>
      <c r="AA34" s="9">
        <v>8</v>
      </c>
      <c r="AB34" s="9">
        <v>2</v>
      </c>
      <c r="AC34" s="9">
        <v>0</v>
      </c>
      <c r="AD34" s="11">
        <f t="shared" ref="AD34:AD52" si="20">SUM(Z34:AC34)</f>
        <v>17</v>
      </c>
      <c r="AE34" s="12">
        <v>18</v>
      </c>
    </row>
    <row r="35" spans="1:31" ht="14.5" x14ac:dyDescent="0.35">
      <c r="A35" s="9">
        <f t="shared" ref="A35:A54" si="21">A34+1</f>
        <v>34</v>
      </c>
      <c r="B35" s="9" t="s">
        <v>68</v>
      </c>
      <c r="C35" s="10">
        <v>3743</v>
      </c>
      <c r="D35" s="9" t="s">
        <v>95</v>
      </c>
      <c r="E35" s="9" t="s">
        <v>69</v>
      </c>
      <c r="F35" s="9">
        <v>14</v>
      </c>
      <c r="G35" s="9">
        <v>17</v>
      </c>
      <c r="H35" s="9">
        <v>2</v>
      </c>
      <c r="I35" s="9">
        <v>0</v>
      </c>
      <c r="J35" s="9">
        <v>0</v>
      </c>
      <c r="K35" s="11">
        <f t="shared" si="16"/>
        <v>33</v>
      </c>
      <c r="L35" s="9">
        <v>25</v>
      </c>
      <c r="M35" s="9">
        <v>28</v>
      </c>
      <c r="N35" s="9">
        <v>10</v>
      </c>
      <c r="O35" s="9">
        <v>0</v>
      </c>
      <c r="P35" s="9">
        <v>0</v>
      </c>
      <c r="Q35" s="11">
        <f t="shared" si="17"/>
        <v>63</v>
      </c>
      <c r="R35" s="12">
        <v>96</v>
      </c>
      <c r="S35" s="14">
        <f t="shared" si="18"/>
        <v>1</v>
      </c>
      <c r="U35" s="9">
        <v>2</v>
      </c>
      <c r="V35" s="9">
        <v>1</v>
      </c>
      <c r="W35" s="9">
        <v>0</v>
      </c>
      <c r="X35" s="9">
        <v>0</v>
      </c>
      <c r="Y35" s="11">
        <f t="shared" si="19"/>
        <v>3</v>
      </c>
      <c r="Z35" s="9">
        <v>8</v>
      </c>
      <c r="AA35" s="9">
        <v>7</v>
      </c>
      <c r="AB35" s="9">
        <v>3</v>
      </c>
      <c r="AC35" s="9">
        <v>0</v>
      </c>
      <c r="AD35" s="11">
        <f t="shared" si="20"/>
        <v>18</v>
      </c>
      <c r="AE35" s="12">
        <v>21</v>
      </c>
    </row>
    <row r="36" spans="1:31" ht="14.5" x14ac:dyDescent="0.35">
      <c r="A36" s="9">
        <f t="shared" si="21"/>
        <v>35</v>
      </c>
      <c r="B36" s="9" t="s">
        <v>70</v>
      </c>
      <c r="C36" s="10">
        <v>10791</v>
      </c>
      <c r="D36" s="9" t="s">
        <v>95</v>
      </c>
      <c r="E36" s="9" t="s">
        <v>71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11">
        <f t="shared" si="16"/>
        <v>0</v>
      </c>
      <c r="L36" s="9">
        <v>0</v>
      </c>
      <c r="M36" s="9">
        <v>0</v>
      </c>
      <c r="N36" s="9">
        <v>0</v>
      </c>
      <c r="O36" s="9">
        <v>0</v>
      </c>
      <c r="P36" s="9">
        <v>15</v>
      </c>
      <c r="Q36" s="11">
        <f t="shared" si="17"/>
        <v>15</v>
      </c>
      <c r="R36" s="12">
        <v>15</v>
      </c>
      <c r="S36" s="14">
        <f t="shared" si="18"/>
        <v>1</v>
      </c>
      <c r="U36" s="9">
        <v>0</v>
      </c>
      <c r="V36" s="9">
        <v>0</v>
      </c>
      <c r="W36" s="9">
        <v>0</v>
      </c>
      <c r="X36" s="9">
        <v>0</v>
      </c>
      <c r="Y36" s="11">
        <f t="shared" si="19"/>
        <v>0</v>
      </c>
      <c r="Z36" s="9">
        <v>0</v>
      </c>
      <c r="AA36" s="9">
        <v>0</v>
      </c>
      <c r="AB36" s="9">
        <v>1</v>
      </c>
      <c r="AC36" s="9">
        <v>0</v>
      </c>
      <c r="AD36" s="11">
        <f t="shared" si="20"/>
        <v>1</v>
      </c>
      <c r="AE36" s="12">
        <v>1</v>
      </c>
    </row>
    <row r="37" spans="1:31" ht="14.5" x14ac:dyDescent="0.35">
      <c r="A37" s="9">
        <f t="shared" si="21"/>
        <v>36</v>
      </c>
      <c r="B37" s="9" t="s">
        <v>72</v>
      </c>
      <c r="C37" s="10">
        <v>3852</v>
      </c>
      <c r="D37" s="9" t="s">
        <v>95</v>
      </c>
      <c r="E37" s="9" t="s">
        <v>71</v>
      </c>
      <c r="F37" s="9">
        <v>1</v>
      </c>
      <c r="G37" s="9">
        <v>8</v>
      </c>
      <c r="H37" s="9">
        <v>0</v>
      </c>
      <c r="I37" s="9">
        <v>2</v>
      </c>
      <c r="J37" s="9">
        <v>2</v>
      </c>
      <c r="K37" s="11">
        <f t="shared" si="16"/>
        <v>13</v>
      </c>
      <c r="L37" s="9">
        <v>1</v>
      </c>
      <c r="M37" s="9">
        <v>45</v>
      </c>
      <c r="N37" s="9">
        <v>32</v>
      </c>
      <c r="O37" s="9">
        <v>4</v>
      </c>
      <c r="P37" s="9">
        <v>8</v>
      </c>
      <c r="Q37" s="11">
        <f t="shared" si="17"/>
        <v>90</v>
      </c>
      <c r="R37" s="12">
        <v>103</v>
      </c>
      <c r="S37" s="14">
        <f t="shared" si="18"/>
        <v>1</v>
      </c>
      <c r="U37" s="9">
        <v>0</v>
      </c>
      <c r="V37" s="9">
        <v>0</v>
      </c>
      <c r="W37" s="9">
        <v>0</v>
      </c>
      <c r="X37" s="9">
        <v>0</v>
      </c>
      <c r="Y37" s="11">
        <f t="shared" si="19"/>
        <v>0</v>
      </c>
      <c r="Z37" s="9">
        <v>0</v>
      </c>
      <c r="AA37" s="9">
        <v>2</v>
      </c>
      <c r="AB37" s="9">
        <v>3</v>
      </c>
      <c r="AC37" s="9">
        <v>0</v>
      </c>
      <c r="AD37" s="11">
        <f t="shared" si="20"/>
        <v>5</v>
      </c>
      <c r="AE37" s="12">
        <v>5</v>
      </c>
    </row>
    <row r="38" spans="1:31" ht="14.5" x14ac:dyDescent="0.35">
      <c r="A38" s="9">
        <f t="shared" si="21"/>
        <v>37</v>
      </c>
      <c r="B38" s="9" t="s">
        <v>73</v>
      </c>
      <c r="C38" s="10">
        <v>3902</v>
      </c>
      <c r="D38" s="9" t="s">
        <v>95</v>
      </c>
      <c r="E38" s="9" t="s">
        <v>61</v>
      </c>
      <c r="F38" s="9">
        <v>17</v>
      </c>
      <c r="G38" s="9">
        <v>0</v>
      </c>
      <c r="H38" s="9">
        <v>0</v>
      </c>
      <c r="I38" s="9">
        <v>0</v>
      </c>
      <c r="J38" s="9">
        <v>0</v>
      </c>
      <c r="K38" s="11">
        <f t="shared" si="16"/>
        <v>17</v>
      </c>
      <c r="L38" s="9">
        <v>23</v>
      </c>
      <c r="M38" s="9">
        <v>0</v>
      </c>
      <c r="N38" s="9">
        <v>0</v>
      </c>
      <c r="O38" s="9">
        <v>11</v>
      </c>
      <c r="P38" s="9">
        <v>15</v>
      </c>
      <c r="Q38" s="11">
        <f t="shared" si="17"/>
        <v>49</v>
      </c>
      <c r="R38" s="12">
        <v>66</v>
      </c>
      <c r="S38" s="14">
        <f t="shared" si="18"/>
        <v>1</v>
      </c>
      <c r="U38" s="9">
        <v>0</v>
      </c>
      <c r="V38" s="9">
        <v>0</v>
      </c>
      <c r="W38" s="9">
        <v>1</v>
      </c>
      <c r="X38" s="9">
        <v>0</v>
      </c>
      <c r="Y38" s="11">
        <f t="shared" si="19"/>
        <v>1</v>
      </c>
      <c r="Z38" s="9">
        <v>4</v>
      </c>
      <c r="AA38" s="9">
        <v>3</v>
      </c>
      <c r="AB38" s="9">
        <v>0</v>
      </c>
      <c r="AC38" s="9">
        <v>0</v>
      </c>
      <c r="AD38" s="11">
        <f t="shared" si="20"/>
        <v>7</v>
      </c>
      <c r="AE38" s="12">
        <v>8</v>
      </c>
    </row>
    <row r="39" spans="1:31" ht="14.5" x14ac:dyDescent="0.35">
      <c r="A39" s="9">
        <f t="shared" si="21"/>
        <v>38</v>
      </c>
      <c r="B39" s="9" t="s">
        <v>74</v>
      </c>
      <c r="C39" s="10">
        <v>3967</v>
      </c>
      <c r="D39" s="9" t="s">
        <v>95</v>
      </c>
      <c r="E39" s="9" t="s">
        <v>31</v>
      </c>
      <c r="F39" s="9">
        <v>21</v>
      </c>
      <c r="G39" s="9">
        <v>17</v>
      </c>
      <c r="H39" s="9">
        <v>0</v>
      </c>
      <c r="I39" s="9">
        <v>0</v>
      </c>
      <c r="J39" s="9">
        <v>0</v>
      </c>
      <c r="K39" s="11">
        <f t="shared" si="16"/>
        <v>38</v>
      </c>
      <c r="L39" s="9">
        <v>25</v>
      </c>
      <c r="M39" s="9">
        <v>74</v>
      </c>
      <c r="N39" s="9">
        <v>5</v>
      </c>
      <c r="O39" s="9">
        <v>0</v>
      </c>
      <c r="P39" s="9">
        <v>0</v>
      </c>
      <c r="Q39" s="11">
        <f t="shared" si="17"/>
        <v>104</v>
      </c>
      <c r="R39" s="12">
        <v>142</v>
      </c>
      <c r="S39" s="14">
        <f t="shared" si="18"/>
        <v>1</v>
      </c>
      <c r="U39" s="9">
        <v>0</v>
      </c>
      <c r="V39" s="9">
        <v>4</v>
      </c>
      <c r="W39" s="9">
        <v>1</v>
      </c>
      <c r="X39" s="9">
        <v>0</v>
      </c>
      <c r="Y39" s="11">
        <f t="shared" si="19"/>
        <v>5</v>
      </c>
      <c r="Z39" s="9">
        <v>4</v>
      </c>
      <c r="AA39" s="9">
        <v>15</v>
      </c>
      <c r="AB39" s="9">
        <v>12</v>
      </c>
      <c r="AC39" s="9">
        <v>0</v>
      </c>
      <c r="AD39" s="11">
        <f t="shared" si="20"/>
        <v>31</v>
      </c>
      <c r="AE39" s="12">
        <v>36</v>
      </c>
    </row>
    <row r="40" spans="1:31" ht="14.5" x14ac:dyDescent="0.35">
      <c r="A40" s="9">
        <f t="shared" si="21"/>
        <v>39</v>
      </c>
      <c r="B40" s="9" t="s">
        <v>75</v>
      </c>
      <c r="C40" s="10">
        <v>55578</v>
      </c>
      <c r="D40" s="9" t="s">
        <v>95</v>
      </c>
      <c r="E40" s="9" t="s">
        <v>31</v>
      </c>
      <c r="F40" s="9">
        <v>4</v>
      </c>
      <c r="G40" s="9">
        <v>1</v>
      </c>
      <c r="H40" s="9">
        <v>0</v>
      </c>
      <c r="I40" s="9">
        <v>1</v>
      </c>
      <c r="J40" s="9">
        <v>4</v>
      </c>
      <c r="K40" s="11">
        <f t="shared" si="16"/>
        <v>10</v>
      </c>
      <c r="L40" s="9">
        <v>12</v>
      </c>
      <c r="M40" s="9">
        <v>61</v>
      </c>
      <c r="N40" s="9">
        <v>44</v>
      </c>
      <c r="O40" s="9">
        <v>16</v>
      </c>
      <c r="P40" s="9">
        <v>5</v>
      </c>
      <c r="Q40" s="11">
        <f t="shared" si="17"/>
        <v>138</v>
      </c>
      <c r="R40" s="12">
        <v>148</v>
      </c>
      <c r="S40" s="14">
        <f t="shared" si="18"/>
        <v>1</v>
      </c>
      <c r="U40" s="9">
        <v>0</v>
      </c>
      <c r="V40" s="9">
        <v>0</v>
      </c>
      <c r="W40" s="9">
        <v>2</v>
      </c>
      <c r="X40" s="9">
        <v>0</v>
      </c>
      <c r="Y40" s="11">
        <f t="shared" si="19"/>
        <v>2</v>
      </c>
      <c r="Z40" s="9">
        <v>5</v>
      </c>
      <c r="AA40" s="9">
        <v>10</v>
      </c>
      <c r="AB40" s="9">
        <v>4</v>
      </c>
      <c r="AC40" s="9">
        <v>0</v>
      </c>
      <c r="AD40" s="11">
        <f t="shared" si="20"/>
        <v>19</v>
      </c>
      <c r="AE40" s="12">
        <v>21</v>
      </c>
    </row>
    <row r="41" spans="1:31" ht="14.5" x14ac:dyDescent="0.35">
      <c r="A41" s="9">
        <f t="shared" si="21"/>
        <v>40</v>
      </c>
      <c r="B41" s="9" t="s">
        <v>76</v>
      </c>
      <c r="C41" s="10">
        <v>4042</v>
      </c>
      <c r="D41" s="9" t="s">
        <v>95</v>
      </c>
      <c r="E41" s="9" t="s">
        <v>31</v>
      </c>
      <c r="F41" s="9">
        <v>27</v>
      </c>
      <c r="G41" s="9">
        <v>0</v>
      </c>
      <c r="H41" s="9">
        <v>0</v>
      </c>
      <c r="I41" s="9">
        <v>0</v>
      </c>
      <c r="J41" s="9">
        <v>0</v>
      </c>
      <c r="K41" s="11">
        <f t="shared" si="16"/>
        <v>27</v>
      </c>
      <c r="L41" s="9">
        <v>19</v>
      </c>
      <c r="M41" s="9">
        <v>0</v>
      </c>
      <c r="N41" s="9">
        <v>0</v>
      </c>
      <c r="O41" s="9">
        <v>0</v>
      </c>
      <c r="P41" s="9">
        <v>0</v>
      </c>
      <c r="Q41" s="11">
        <f t="shared" si="17"/>
        <v>19</v>
      </c>
      <c r="R41" s="12">
        <v>46</v>
      </c>
      <c r="S41" s="14">
        <f t="shared" si="18"/>
        <v>1</v>
      </c>
      <c r="U41" s="9">
        <v>0</v>
      </c>
      <c r="V41" s="9">
        <v>0</v>
      </c>
      <c r="W41" s="9">
        <v>1</v>
      </c>
      <c r="X41" s="9">
        <v>0</v>
      </c>
      <c r="Y41" s="11">
        <f t="shared" si="19"/>
        <v>1</v>
      </c>
      <c r="Z41" s="9">
        <v>0</v>
      </c>
      <c r="AA41" s="9">
        <v>3</v>
      </c>
      <c r="AB41" s="9">
        <v>2</v>
      </c>
      <c r="AC41" s="9">
        <v>0</v>
      </c>
      <c r="AD41" s="11">
        <f t="shared" si="20"/>
        <v>5</v>
      </c>
      <c r="AE41" s="12">
        <v>6</v>
      </c>
    </row>
    <row r="42" spans="1:31" ht="14.5" x14ac:dyDescent="0.35">
      <c r="A42" s="9">
        <f t="shared" si="21"/>
        <v>41</v>
      </c>
      <c r="B42" s="9" t="s">
        <v>77</v>
      </c>
      <c r="C42" s="10">
        <v>4196</v>
      </c>
      <c r="D42" s="9" t="s">
        <v>95</v>
      </c>
      <c r="E42" s="9" t="s">
        <v>78</v>
      </c>
      <c r="F42" s="9">
        <v>8</v>
      </c>
      <c r="G42" s="9">
        <v>2</v>
      </c>
      <c r="H42" s="9">
        <v>0</v>
      </c>
      <c r="I42" s="9">
        <v>0</v>
      </c>
      <c r="J42" s="9">
        <v>0</v>
      </c>
      <c r="K42" s="11">
        <f t="shared" si="16"/>
        <v>10</v>
      </c>
      <c r="L42" s="9">
        <v>8</v>
      </c>
      <c r="M42" s="9">
        <v>18</v>
      </c>
      <c r="N42" s="9">
        <v>9</v>
      </c>
      <c r="O42" s="9">
        <v>0</v>
      </c>
      <c r="P42" s="9">
        <v>0</v>
      </c>
      <c r="Q42" s="11">
        <f t="shared" si="17"/>
        <v>35</v>
      </c>
      <c r="R42" s="12">
        <v>45</v>
      </c>
      <c r="S42" s="14">
        <f t="shared" si="18"/>
        <v>1</v>
      </c>
      <c r="U42" s="9">
        <v>0</v>
      </c>
      <c r="V42" s="9">
        <v>0</v>
      </c>
      <c r="W42" s="9">
        <v>0</v>
      </c>
      <c r="X42" s="9">
        <v>0</v>
      </c>
      <c r="Y42" s="11">
        <f t="shared" si="19"/>
        <v>0</v>
      </c>
      <c r="Z42" s="9">
        <v>1</v>
      </c>
      <c r="AA42" s="9">
        <v>1</v>
      </c>
      <c r="AB42" s="9">
        <v>0</v>
      </c>
      <c r="AC42" s="9">
        <v>0</v>
      </c>
      <c r="AD42" s="11">
        <f t="shared" si="20"/>
        <v>2</v>
      </c>
      <c r="AE42" s="12">
        <v>2</v>
      </c>
    </row>
    <row r="43" spans="1:31" ht="14.5" x14ac:dyDescent="0.35">
      <c r="A43" s="9">
        <f t="shared" si="21"/>
        <v>42</v>
      </c>
      <c r="B43" s="9" t="s">
        <v>79</v>
      </c>
      <c r="C43" s="10">
        <v>4197</v>
      </c>
      <c r="D43" s="9" t="s">
        <v>95</v>
      </c>
      <c r="E43" s="9" t="s">
        <v>80</v>
      </c>
      <c r="F43" s="9">
        <v>4</v>
      </c>
      <c r="G43" s="9">
        <v>10</v>
      </c>
      <c r="H43" s="9">
        <v>7</v>
      </c>
      <c r="I43" s="9">
        <v>4</v>
      </c>
      <c r="J43" s="9">
        <v>15</v>
      </c>
      <c r="K43" s="11">
        <f t="shared" si="16"/>
        <v>40</v>
      </c>
      <c r="L43" s="9">
        <v>4</v>
      </c>
      <c r="M43" s="9">
        <v>15</v>
      </c>
      <c r="N43" s="9">
        <v>13</v>
      </c>
      <c r="O43" s="9">
        <v>14</v>
      </c>
      <c r="P43" s="9">
        <v>18</v>
      </c>
      <c r="Q43" s="11">
        <f t="shared" si="17"/>
        <v>64</v>
      </c>
      <c r="R43" s="12">
        <v>104</v>
      </c>
      <c r="S43" s="14">
        <f t="shared" si="18"/>
        <v>1</v>
      </c>
      <c r="U43" s="9">
        <v>0</v>
      </c>
      <c r="V43" s="9">
        <v>0</v>
      </c>
      <c r="W43" s="9">
        <v>1</v>
      </c>
      <c r="X43" s="9">
        <v>1</v>
      </c>
      <c r="Y43" s="11">
        <f t="shared" si="19"/>
        <v>2</v>
      </c>
      <c r="Z43" s="9">
        <v>0</v>
      </c>
      <c r="AA43" s="9">
        <v>2</v>
      </c>
      <c r="AB43" s="9">
        <v>0</v>
      </c>
      <c r="AC43" s="9">
        <v>0</v>
      </c>
      <c r="AD43" s="11">
        <f t="shared" si="20"/>
        <v>2</v>
      </c>
      <c r="AE43" s="12">
        <v>4</v>
      </c>
    </row>
    <row r="44" spans="1:31" ht="14.5" x14ac:dyDescent="0.35">
      <c r="A44" s="9">
        <f t="shared" si="21"/>
        <v>43</v>
      </c>
      <c r="B44" s="9" t="s">
        <v>81</v>
      </c>
      <c r="C44" s="10">
        <v>1612</v>
      </c>
      <c r="D44" s="9" t="s">
        <v>95</v>
      </c>
      <c r="E44" s="9" t="s">
        <v>71</v>
      </c>
      <c r="F44" s="9">
        <v>1</v>
      </c>
      <c r="G44" s="9">
        <v>0</v>
      </c>
      <c r="H44" s="9">
        <v>0</v>
      </c>
      <c r="I44" s="9">
        <v>0</v>
      </c>
      <c r="J44" s="9">
        <v>0</v>
      </c>
      <c r="K44" s="11">
        <f t="shared" si="16"/>
        <v>1</v>
      </c>
      <c r="L44" s="9">
        <v>3</v>
      </c>
      <c r="M44" s="9">
        <v>0</v>
      </c>
      <c r="N44" s="9">
        <v>0</v>
      </c>
      <c r="O44" s="9">
        <v>11</v>
      </c>
      <c r="P44" s="9">
        <v>18</v>
      </c>
      <c r="Q44" s="11">
        <f t="shared" si="17"/>
        <v>32</v>
      </c>
      <c r="R44" s="12">
        <v>33</v>
      </c>
      <c r="S44" s="14">
        <f t="shared" si="18"/>
        <v>1</v>
      </c>
      <c r="U44" s="9">
        <v>0</v>
      </c>
      <c r="V44" s="9">
        <v>0</v>
      </c>
      <c r="W44" s="9">
        <v>0</v>
      </c>
      <c r="X44" s="9">
        <v>0</v>
      </c>
      <c r="Y44" s="11">
        <f t="shared" si="19"/>
        <v>0</v>
      </c>
      <c r="Z44" s="9">
        <v>0</v>
      </c>
      <c r="AA44" s="9">
        <v>2</v>
      </c>
      <c r="AB44" s="9">
        <v>1</v>
      </c>
      <c r="AC44" s="9">
        <v>0</v>
      </c>
      <c r="AD44" s="11">
        <f t="shared" si="20"/>
        <v>3</v>
      </c>
      <c r="AE44" s="12">
        <v>3</v>
      </c>
    </row>
    <row r="45" spans="1:31" ht="14.5" x14ac:dyDescent="0.35">
      <c r="A45" s="9">
        <f t="shared" si="21"/>
        <v>44</v>
      </c>
      <c r="B45" s="9" t="s">
        <v>82</v>
      </c>
      <c r="C45" s="10">
        <v>4237</v>
      </c>
      <c r="D45" s="9" t="s">
        <v>95</v>
      </c>
      <c r="E45" s="9" t="s">
        <v>38</v>
      </c>
      <c r="F45" s="9">
        <v>0</v>
      </c>
      <c r="G45" s="9">
        <v>0</v>
      </c>
      <c r="H45" s="9">
        <v>0</v>
      </c>
      <c r="I45" s="9">
        <v>1</v>
      </c>
      <c r="J45" s="9">
        <v>2</v>
      </c>
      <c r="K45" s="11">
        <f t="shared" si="16"/>
        <v>3</v>
      </c>
      <c r="L45" s="9">
        <v>0</v>
      </c>
      <c r="M45" s="9">
        <v>0</v>
      </c>
      <c r="N45" s="9">
        <v>0</v>
      </c>
      <c r="O45" s="9">
        <v>1</v>
      </c>
      <c r="P45" s="9">
        <v>4</v>
      </c>
      <c r="Q45" s="11">
        <f t="shared" si="17"/>
        <v>5</v>
      </c>
      <c r="R45" s="12">
        <v>8</v>
      </c>
      <c r="S45" s="14">
        <f t="shared" si="18"/>
        <v>1</v>
      </c>
      <c r="U45" s="9">
        <v>0</v>
      </c>
      <c r="V45" s="9">
        <v>1</v>
      </c>
      <c r="W45" s="9">
        <v>0</v>
      </c>
      <c r="X45" s="9">
        <v>0</v>
      </c>
      <c r="Y45" s="11">
        <f t="shared" si="19"/>
        <v>1</v>
      </c>
      <c r="Z45" s="9">
        <v>0</v>
      </c>
      <c r="AA45" s="9">
        <v>0</v>
      </c>
      <c r="AB45" s="9">
        <v>1</v>
      </c>
      <c r="AC45" s="9">
        <v>1</v>
      </c>
      <c r="AD45" s="11">
        <f t="shared" si="20"/>
        <v>2</v>
      </c>
      <c r="AE45" s="12">
        <v>3</v>
      </c>
    </row>
    <row r="46" spans="1:31" ht="14.5" x14ac:dyDescent="0.35">
      <c r="A46" s="9">
        <f t="shared" si="21"/>
        <v>45</v>
      </c>
      <c r="B46" s="9" t="s">
        <v>83</v>
      </c>
      <c r="C46" s="10">
        <v>4252</v>
      </c>
      <c r="D46" s="9" t="s">
        <v>95</v>
      </c>
      <c r="E46" s="9" t="s">
        <v>31</v>
      </c>
      <c r="F46" s="9">
        <v>4</v>
      </c>
      <c r="G46" s="9">
        <v>3</v>
      </c>
      <c r="H46" s="9">
        <v>0</v>
      </c>
      <c r="I46" s="9">
        <v>1</v>
      </c>
      <c r="J46" s="9">
        <v>9</v>
      </c>
      <c r="K46" s="11">
        <f t="shared" si="16"/>
        <v>17</v>
      </c>
      <c r="L46" s="9">
        <v>16</v>
      </c>
      <c r="M46" s="9">
        <v>64</v>
      </c>
      <c r="N46" s="9">
        <v>8</v>
      </c>
      <c r="O46" s="9">
        <v>0</v>
      </c>
      <c r="P46" s="9">
        <v>19</v>
      </c>
      <c r="Q46" s="11">
        <f t="shared" si="17"/>
        <v>107</v>
      </c>
      <c r="R46" s="12">
        <v>124</v>
      </c>
      <c r="S46" s="14">
        <f t="shared" si="18"/>
        <v>1</v>
      </c>
      <c r="U46" s="9">
        <v>0</v>
      </c>
      <c r="V46" s="9">
        <v>1</v>
      </c>
      <c r="W46" s="9">
        <v>0</v>
      </c>
      <c r="X46" s="9">
        <v>0</v>
      </c>
      <c r="Y46" s="11">
        <f t="shared" si="19"/>
        <v>1</v>
      </c>
      <c r="Z46" s="9">
        <v>5</v>
      </c>
      <c r="AA46" s="9">
        <v>0</v>
      </c>
      <c r="AB46" s="9">
        <v>1</v>
      </c>
      <c r="AC46" s="9">
        <v>2</v>
      </c>
      <c r="AD46" s="11">
        <f t="shared" si="20"/>
        <v>8</v>
      </c>
      <c r="AE46" s="12">
        <v>9</v>
      </c>
    </row>
    <row r="47" spans="1:31" ht="14.5" x14ac:dyDescent="0.35">
      <c r="A47" s="9">
        <f t="shared" si="21"/>
        <v>46</v>
      </c>
      <c r="B47" s="9" t="s">
        <v>84</v>
      </c>
      <c r="C47" s="10">
        <v>10793</v>
      </c>
      <c r="D47" s="9" t="s">
        <v>95</v>
      </c>
      <c r="E47" s="9" t="s">
        <v>31</v>
      </c>
      <c r="F47" s="9">
        <v>182</v>
      </c>
      <c r="G47" s="9">
        <v>96</v>
      </c>
      <c r="H47" s="9">
        <v>28</v>
      </c>
      <c r="I47" s="9">
        <v>18</v>
      </c>
      <c r="J47" s="9">
        <v>76</v>
      </c>
      <c r="K47" s="11">
        <f t="shared" si="16"/>
        <v>400</v>
      </c>
      <c r="L47" s="9">
        <v>274</v>
      </c>
      <c r="M47" s="9">
        <v>495</v>
      </c>
      <c r="N47" s="9">
        <v>184</v>
      </c>
      <c r="O47" s="9">
        <v>116</v>
      </c>
      <c r="P47" s="9">
        <v>267</v>
      </c>
      <c r="Q47" s="11">
        <f t="shared" si="17"/>
        <v>1336</v>
      </c>
      <c r="R47" s="12">
        <v>1736</v>
      </c>
      <c r="S47" s="14">
        <f t="shared" si="18"/>
        <v>4</v>
      </c>
      <c r="U47" s="9">
        <v>5</v>
      </c>
      <c r="V47" s="9">
        <v>12</v>
      </c>
      <c r="W47" s="9">
        <v>18</v>
      </c>
      <c r="X47" s="9">
        <v>0</v>
      </c>
      <c r="Y47" s="11">
        <f t="shared" si="19"/>
        <v>35</v>
      </c>
      <c r="Z47" s="9">
        <v>82</v>
      </c>
      <c r="AA47" s="9">
        <v>66</v>
      </c>
      <c r="AB47" s="9">
        <v>44</v>
      </c>
      <c r="AC47" s="9">
        <v>6</v>
      </c>
      <c r="AD47" s="11">
        <f t="shared" si="20"/>
        <v>198</v>
      </c>
      <c r="AE47" s="12">
        <v>233</v>
      </c>
    </row>
    <row r="48" spans="1:31" ht="14.5" x14ac:dyDescent="0.35">
      <c r="A48" s="9">
        <f t="shared" si="21"/>
        <v>47</v>
      </c>
      <c r="B48" s="9" t="s">
        <v>85</v>
      </c>
      <c r="C48" s="10">
        <v>4435</v>
      </c>
      <c r="D48" s="9" t="s">
        <v>95</v>
      </c>
      <c r="E48" s="9" t="s">
        <v>49</v>
      </c>
      <c r="F48" s="9">
        <v>3</v>
      </c>
      <c r="G48" s="9">
        <v>9</v>
      </c>
      <c r="H48" s="9">
        <v>14</v>
      </c>
      <c r="I48" s="9">
        <v>8</v>
      </c>
      <c r="J48" s="9">
        <v>5</v>
      </c>
      <c r="K48" s="11">
        <f t="shared" si="16"/>
        <v>39</v>
      </c>
      <c r="L48" s="9">
        <v>1</v>
      </c>
      <c r="M48" s="9">
        <v>11</v>
      </c>
      <c r="N48" s="9">
        <v>29</v>
      </c>
      <c r="O48" s="9">
        <v>20</v>
      </c>
      <c r="P48" s="9">
        <v>54</v>
      </c>
      <c r="Q48" s="11">
        <f t="shared" si="17"/>
        <v>115</v>
      </c>
      <c r="R48" s="12">
        <v>154</v>
      </c>
      <c r="S48" s="14">
        <f t="shared" si="18"/>
        <v>1</v>
      </c>
      <c r="U48" s="9">
        <v>0</v>
      </c>
      <c r="V48" s="9">
        <v>0</v>
      </c>
      <c r="W48" s="9">
        <v>0</v>
      </c>
      <c r="X48" s="9">
        <v>0</v>
      </c>
      <c r="Y48" s="11">
        <f t="shared" si="19"/>
        <v>0</v>
      </c>
      <c r="Z48" s="9">
        <v>0</v>
      </c>
      <c r="AA48" s="9">
        <v>0</v>
      </c>
      <c r="AB48" s="9">
        <v>1</v>
      </c>
      <c r="AC48" s="9">
        <v>1</v>
      </c>
      <c r="AD48" s="11">
        <f t="shared" si="20"/>
        <v>2</v>
      </c>
      <c r="AE48" s="12">
        <v>2</v>
      </c>
    </row>
    <row r="49" spans="1:31" ht="14.5" x14ac:dyDescent="0.35">
      <c r="A49" s="9">
        <f t="shared" si="21"/>
        <v>48</v>
      </c>
      <c r="B49" s="9" t="s">
        <v>86</v>
      </c>
      <c r="C49" s="10">
        <v>10794</v>
      </c>
      <c r="D49" s="9" t="s">
        <v>95</v>
      </c>
      <c r="E49" s="9" t="s">
        <v>78</v>
      </c>
      <c r="F49" s="9">
        <v>7</v>
      </c>
      <c r="G49" s="9">
        <v>5</v>
      </c>
      <c r="H49" s="9">
        <v>4</v>
      </c>
      <c r="I49" s="9">
        <v>0</v>
      </c>
      <c r="J49" s="9">
        <v>10</v>
      </c>
      <c r="K49" s="11">
        <f t="shared" si="16"/>
        <v>26</v>
      </c>
      <c r="L49" s="9">
        <v>13</v>
      </c>
      <c r="M49" s="9">
        <v>29</v>
      </c>
      <c r="N49" s="9">
        <v>8</v>
      </c>
      <c r="O49" s="9">
        <v>2</v>
      </c>
      <c r="P49" s="9">
        <v>33</v>
      </c>
      <c r="Q49" s="11">
        <f t="shared" si="17"/>
        <v>85</v>
      </c>
      <c r="R49" s="12">
        <v>111</v>
      </c>
      <c r="S49" s="14">
        <f t="shared" si="18"/>
        <v>1</v>
      </c>
      <c r="U49" s="9">
        <v>0</v>
      </c>
      <c r="V49" s="9">
        <v>0</v>
      </c>
      <c r="W49" s="9">
        <v>0</v>
      </c>
      <c r="X49" s="9">
        <v>0</v>
      </c>
      <c r="Y49" s="11">
        <f t="shared" si="19"/>
        <v>0</v>
      </c>
      <c r="Z49" s="9">
        <v>0</v>
      </c>
      <c r="AA49" s="9">
        <v>6</v>
      </c>
      <c r="AB49" s="9">
        <v>2</v>
      </c>
      <c r="AC49" s="9">
        <v>0</v>
      </c>
      <c r="AD49" s="11">
        <f t="shared" si="20"/>
        <v>8</v>
      </c>
      <c r="AE49" s="12">
        <v>8</v>
      </c>
    </row>
    <row r="50" spans="1:31" ht="14.5" x14ac:dyDescent="0.35">
      <c r="A50" s="9">
        <f t="shared" si="21"/>
        <v>49</v>
      </c>
      <c r="B50" s="9" t="s">
        <v>87</v>
      </c>
      <c r="C50" s="10">
        <v>4615</v>
      </c>
      <c r="D50" s="9" t="s">
        <v>95</v>
      </c>
      <c r="E50" s="9" t="s">
        <v>88</v>
      </c>
      <c r="F50" s="9">
        <v>11</v>
      </c>
      <c r="G50" s="9">
        <v>1</v>
      </c>
      <c r="H50" s="9">
        <v>10</v>
      </c>
      <c r="I50" s="9">
        <v>1</v>
      </c>
      <c r="J50" s="9">
        <v>7</v>
      </c>
      <c r="K50" s="11">
        <f t="shared" si="16"/>
        <v>30</v>
      </c>
      <c r="L50" s="9">
        <v>12</v>
      </c>
      <c r="M50" s="9">
        <v>1</v>
      </c>
      <c r="N50" s="9">
        <v>2</v>
      </c>
      <c r="O50" s="9">
        <v>35</v>
      </c>
      <c r="P50" s="9">
        <v>46</v>
      </c>
      <c r="Q50" s="11">
        <f t="shared" si="17"/>
        <v>96</v>
      </c>
      <c r="R50" s="12">
        <v>126</v>
      </c>
      <c r="S50" s="14">
        <f t="shared" si="18"/>
        <v>1</v>
      </c>
      <c r="U50" s="9">
        <v>0</v>
      </c>
      <c r="V50" s="9">
        <v>0</v>
      </c>
      <c r="W50" s="9">
        <v>0</v>
      </c>
      <c r="X50" s="9">
        <v>0</v>
      </c>
      <c r="Y50" s="11">
        <f t="shared" si="19"/>
        <v>0</v>
      </c>
      <c r="Z50" s="9">
        <v>0</v>
      </c>
      <c r="AA50" s="9">
        <v>2</v>
      </c>
      <c r="AB50" s="9">
        <v>5</v>
      </c>
      <c r="AC50" s="9">
        <v>0</v>
      </c>
      <c r="AD50" s="11">
        <f t="shared" si="20"/>
        <v>7</v>
      </c>
      <c r="AE50" s="12">
        <v>7</v>
      </c>
    </row>
    <row r="51" spans="1:31" ht="14.5" x14ac:dyDescent="0.35">
      <c r="A51" s="9">
        <f t="shared" si="21"/>
        <v>50</v>
      </c>
      <c r="B51" s="9" t="s">
        <v>89</v>
      </c>
      <c r="C51" s="10">
        <v>39375</v>
      </c>
      <c r="D51" s="9" t="s">
        <v>95</v>
      </c>
      <c r="E51" s="9" t="s">
        <v>90</v>
      </c>
      <c r="F51" s="9">
        <v>25</v>
      </c>
      <c r="G51" s="9">
        <v>8</v>
      </c>
      <c r="H51" s="9">
        <v>0</v>
      </c>
      <c r="I51" s="9">
        <v>1</v>
      </c>
      <c r="J51" s="9">
        <v>2</v>
      </c>
      <c r="K51" s="11">
        <f t="shared" si="16"/>
        <v>36</v>
      </c>
      <c r="L51" s="9">
        <v>43</v>
      </c>
      <c r="M51" s="9">
        <v>49</v>
      </c>
      <c r="N51" s="9">
        <v>8</v>
      </c>
      <c r="O51" s="9">
        <v>19</v>
      </c>
      <c r="P51" s="9">
        <v>10</v>
      </c>
      <c r="Q51" s="11">
        <f t="shared" si="17"/>
        <v>129</v>
      </c>
      <c r="R51" s="12">
        <v>165</v>
      </c>
      <c r="S51" s="14">
        <f t="shared" si="18"/>
        <v>1</v>
      </c>
      <c r="U51" s="9">
        <v>1</v>
      </c>
      <c r="V51" s="9">
        <v>2</v>
      </c>
      <c r="W51" s="9">
        <v>0</v>
      </c>
      <c r="X51" s="9">
        <v>0</v>
      </c>
      <c r="Y51" s="11">
        <f t="shared" si="19"/>
        <v>3</v>
      </c>
      <c r="Z51" s="9">
        <v>9</v>
      </c>
      <c r="AA51" s="9">
        <v>13</v>
      </c>
      <c r="AB51" s="9">
        <v>4</v>
      </c>
      <c r="AC51" s="9">
        <v>0</v>
      </c>
      <c r="AD51" s="11">
        <f t="shared" si="20"/>
        <v>26</v>
      </c>
      <c r="AE51" s="12">
        <v>29</v>
      </c>
    </row>
    <row r="52" spans="1:31" ht="14.5" x14ac:dyDescent="0.35">
      <c r="A52" s="9">
        <f t="shared" si="21"/>
        <v>51</v>
      </c>
      <c r="B52" s="9" t="s">
        <v>91</v>
      </c>
      <c r="C52" s="10">
        <v>10375</v>
      </c>
      <c r="D52" s="9" t="s">
        <v>95</v>
      </c>
      <c r="E52" s="9" t="s">
        <v>92</v>
      </c>
      <c r="F52" s="9">
        <v>20</v>
      </c>
      <c r="G52" s="9">
        <v>0</v>
      </c>
      <c r="H52" s="9">
        <v>0</v>
      </c>
      <c r="I52" s="9">
        <v>0</v>
      </c>
      <c r="J52" s="9">
        <v>3</v>
      </c>
      <c r="K52" s="11">
        <f t="shared" si="16"/>
        <v>23</v>
      </c>
      <c r="L52" s="9">
        <v>20</v>
      </c>
      <c r="M52" s="9">
        <v>0</v>
      </c>
      <c r="N52" s="9">
        <v>0</v>
      </c>
      <c r="O52" s="9">
        <v>0</v>
      </c>
      <c r="P52" s="9">
        <v>20</v>
      </c>
      <c r="Q52" s="11">
        <f t="shared" si="17"/>
        <v>40</v>
      </c>
      <c r="R52" s="12">
        <v>63</v>
      </c>
      <c r="S52" s="14">
        <f t="shared" si="18"/>
        <v>1</v>
      </c>
      <c r="U52" s="9">
        <v>0</v>
      </c>
      <c r="V52" s="9">
        <v>0</v>
      </c>
      <c r="W52" s="9">
        <v>0</v>
      </c>
      <c r="X52" s="9">
        <v>0</v>
      </c>
      <c r="Y52" s="11">
        <f t="shared" si="19"/>
        <v>0</v>
      </c>
      <c r="Z52" s="9">
        <v>0</v>
      </c>
      <c r="AA52" s="9">
        <v>1</v>
      </c>
      <c r="AB52" s="9">
        <v>1</v>
      </c>
      <c r="AC52" s="9">
        <v>0</v>
      </c>
      <c r="AD52" s="11">
        <f t="shared" si="20"/>
        <v>2</v>
      </c>
      <c r="AE52" s="12">
        <v>2</v>
      </c>
    </row>
    <row r="53" spans="1:31" ht="14.5" x14ac:dyDescent="0.35">
      <c r="A53" s="15">
        <f t="shared" si="21"/>
        <v>52</v>
      </c>
      <c r="B53" s="15" t="s">
        <v>109</v>
      </c>
      <c r="C53" s="16">
        <v>4694</v>
      </c>
      <c r="D53" s="9" t="s">
        <v>95</v>
      </c>
      <c r="E53" s="15" t="s">
        <v>27</v>
      </c>
      <c r="F53" s="9"/>
      <c r="G53" s="9"/>
      <c r="H53" s="9"/>
      <c r="I53" s="9"/>
      <c r="J53" s="9"/>
      <c r="K53" s="11"/>
      <c r="L53" s="9"/>
      <c r="M53" s="9"/>
      <c r="N53" s="9"/>
      <c r="O53" s="9"/>
      <c r="P53" s="9"/>
      <c r="Q53" s="11"/>
      <c r="R53" s="12"/>
      <c r="S53" s="14">
        <v>0</v>
      </c>
      <c r="T53" s="13" t="s">
        <v>107</v>
      </c>
      <c r="U53" s="9"/>
      <c r="V53" s="9"/>
      <c r="W53" s="9"/>
      <c r="X53" s="9"/>
      <c r="Y53" s="11"/>
      <c r="Z53" s="9"/>
      <c r="AA53" s="9"/>
      <c r="AB53" s="9"/>
      <c r="AC53" s="9"/>
      <c r="AD53" s="11"/>
      <c r="AE53" s="12"/>
    </row>
    <row r="54" spans="1:31" ht="14.5" x14ac:dyDescent="0.35">
      <c r="A54" s="9">
        <f t="shared" si="21"/>
        <v>53</v>
      </c>
      <c r="B54" s="9" t="s">
        <v>93</v>
      </c>
      <c r="C54" s="10">
        <v>4765</v>
      </c>
      <c r="D54" s="9" t="s">
        <v>95</v>
      </c>
      <c r="E54" s="9" t="s">
        <v>94</v>
      </c>
      <c r="F54" s="9">
        <v>0</v>
      </c>
      <c r="G54" s="9">
        <v>0</v>
      </c>
      <c r="H54" s="9">
        <v>0</v>
      </c>
      <c r="I54" s="9">
        <v>0</v>
      </c>
      <c r="J54" s="9">
        <v>15</v>
      </c>
      <c r="K54" s="11">
        <f>SUM(F54:J54)</f>
        <v>15</v>
      </c>
      <c r="L54" s="9">
        <v>0</v>
      </c>
      <c r="M54" s="9">
        <v>0</v>
      </c>
      <c r="N54" s="9">
        <v>0</v>
      </c>
      <c r="O54" s="9">
        <v>0</v>
      </c>
      <c r="P54" s="9">
        <v>10</v>
      </c>
      <c r="Q54" s="11">
        <f>SUM(L54:P54)</f>
        <v>10</v>
      </c>
      <c r="R54" s="12">
        <v>25</v>
      </c>
      <c r="S54" s="14">
        <f>1+ROUNDDOWN(R54/500,0)</f>
        <v>1</v>
      </c>
      <c r="U54" s="9">
        <v>0</v>
      </c>
      <c r="V54" s="9">
        <v>0</v>
      </c>
      <c r="W54" s="9">
        <v>0</v>
      </c>
      <c r="X54" s="9">
        <v>1</v>
      </c>
      <c r="Y54" s="11">
        <f>SUM(U54:X54)</f>
        <v>1</v>
      </c>
      <c r="Z54" s="9">
        <v>0</v>
      </c>
      <c r="AA54" s="9">
        <v>0</v>
      </c>
      <c r="AB54" s="9">
        <v>0</v>
      </c>
      <c r="AC54" s="9">
        <v>1</v>
      </c>
      <c r="AD54" s="11">
        <f>SUM(Z54:AC54)</f>
        <v>1</v>
      </c>
      <c r="AE54" s="12">
        <v>2</v>
      </c>
    </row>
    <row r="55" spans="1:31" ht="14.5" x14ac:dyDescent="0.35">
      <c r="S55" s="14">
        <f>SUM(S2:S54)</f>
        <v>55</v>
      </c>
    </row>
  </sheetData>
  <sortState xmlns:xlrd2="http://schemas.microsoft.com/office/spreadsheetml/2017/richdata2" ref="A2:AE55">
    <sortCondition ref="D1:D55"/>
  </sortState>
  <pageMargins left="0.75" right="0.75" top="1" bottom="1" header="0.5" footer="0.5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a65033-7e4b-4191-8b6e-5e3276c3a36e" xsi:nil="true"/>
    <lcf76f155ced4ddcb4097134ff3c332f xmlns="3f777803-f6d0-4f18-99ed-5f248e0314f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6A588D10EB4349A5436ACB9654FB3C" ma:contentTypeVersion="20" ma:contentTypeDescription="Skapa ett nytt dokument." ma:contentTypeScope="" ma:versionID="23c6481fed357dcbc703d2309ba80747">
  <xsd:schema xmlns:xsd="http://www.w3.org/2001/XMLSchema" xmlns:xs="http://www.w3.org/2001/XMLSchema" xmlns:p="http://schemas.microsoft.com/office/2006/metadata/properties" xmlns:ns2="3f777803-f6d0-4f18-99ed-5f248e0314f7" xmlns:ns3="2ca65033-7e4b-4191-8b6e-5e3276c3a36e" targetNamespace="http://schemas.microsoft.com/office/2006/metadata/properties" ma:root="true" ma:fieldsID="fee8f878c635119bfc564749f5e0644f" ns2:_="" ns3:_="">
    <xsd:import namespace="3f777803-f6d0-4f18-99ed-5f248e0314f7"/>
    <xsd:import namespace="2ca65033-7e4b-4191-8b6e-5e3276c3a3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77803-f6d0-4f18-99ed-5f248e0314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65033-7e4b-4191-8b6e-5e3276c3a36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1190e0c-8d08-463b-8255-e3eb99d09bfd}" ma:internalName="TaxCatchAll" ma:showField="CatchAllData" ma:web="2ca65033-7e4b-4191-8b6e-5e3276c3a3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D0417F-62B1-44E3-8D19-74CF973C4779}">
  <ds:schemaRefs>
    <ds:schemaRef ds:uri="http://schemas.microsoft.com/office/2006/metadata/properties"/>
    <ds:schemaRef ds:uri="http://schemas.microsoft.com/office/infopath/2007/PartnerControls"/>
    <ds:schemaRef ds:uri="2ca65033-7e4b-4191-8b6e-5e3276c3a36e"/>
    <ds:schemaRef ds:uri="3f777803-f6d0-4f18-99ed-5f248e0314f7"/>
  </ds:schemaRefs>
</ds:datastoreItem>
</file>

<file path=customXml/itemProps2.xml><?xml version="1.0" encoding="utf-8"?>
<ds:datastoreItem xmlns:ds="http://schemas.openxmlformats.org/officeDocument/2006/customXml" ds:itemID="{9D83DB57-B7F4-4BCF-8996-158CDDA43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777803-f6d0-4f18-99ed-5f248e0314f7"/>
    <ds:schemaRef ds:uri="2ca65033-7e4b-4191-8b6e-5e3276c3a3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13D4D9-795F-4576-8EE5-B94F4F6811A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Norr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Åkerman (Gymnastik)</dc:creator>
  <cp:keywords/>
  <dc:description/>
  <cp:lastModifiedBy>Helen Åkerman (Gymnastik)</cp:lastModifiedBy>
  <cp:lastPrinted>2025-01-31T12:37:13Z</cp:lastPrinted>
  <dcterms:created xsi:type="dcterms:W3CDTF">2025-01-16T16:15:06Z</dcterms:created>
  <dcterms:modified xsi:type="dcterms:W3CDTF">2025-01-31T12:41:36Z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0x0101007F6A588D10EB4349A5436ACB9654FB3C</vt:lpwstr>
  </property>
  <property fmtid="{D5CDD505-2E9C-101B-9397-08002B2CF9AE}" pid="3" name="MediaServiceImageTags">
    <vt:lpwstr/>
  </property>
</Properties>
</file>