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40" windowHeight="10815" tabRatio="786" activeTab="1"/>
  </bookViews>
  <sheets>
    <sheet name="Lathund" sheetId="1" r:id="rId1"/>
    <sheet name="Fristående" sheetId="2" r:id="rId2"/>
    <sheet name="Tumbling" sheetId="3" r:id="rId3"/>
    <sheet name="Trampett" sheetId="4" r:id="rId4"/>
    <sheet name="Total" sheetId="5" r:id="rId5"/>
    <sheet name="Resultatlista" sheetId="6" r:id="rId6"/>
  </sheets>
  <definedNames>
    <definedName name="_xlfn.RANK.EQ" hidden="1">#NAME?</definedName>
    <definedName name="_xlnm.Print_Area" localSheetId="1">'Fristående'!$A$1:$T$38</definedName>
    <definedName name="_xlnm.Print_Area" localSheetId="0">'Lathund'!$A$1:$B$28</definedName>
    <definedName name="_xlnm.Print_Area" localSheetId="5">'Resultatlista'!$A$1:$V$31</definedName>
    <definedName name="_xlnm.Print_Area" localSheetId="4">'Total'!$A$1:$V$31</definedName>
    <definedName name="_xlnm.Print_Area" localSheetId="3">'Trampett'!$A$1:$T$38</definedName>
    <definedName name="_xlnm.Print_Area" localSheetId="2">'Tumbling'!$A$1:$T$38</definedName>
  </definedNames>
  <calcPr fullCalcOnLoad="1"/>
</workbook>
</file>

<file path=xl/sharedStrings.xml><?xml version="1.0" encoding="utf-8"?>
<sst xmlns="http://schemas.openxmlformats.org/spreadsheetml/2006/main" count="214" uniqueCount="74">
  <si>
    <t>Namn</t>
  </si>
  <si>
    <t>Bas</t>
  </si>
  <si>
    <t>bas</t>
  </si>
  <si>
    <t>C1</t>
  </si>
  <si>
    <t>C2</t>
  </si>
  <si>
    <t>FRISTÅENDE</t>
  </si>
  <si>
    <t>TUMBLING</t>
  </si>
  <si>
    <t>C</t>
  </si>
  <si>
    <t>KONTROLLRUTOR BASPOÄNG</t>
  </si>
  <si>
    <t>MELLERSTA</t>
  </si>
  <si>
    <t>YTTERSTA</t>
  </si>
  <si>
    <t>Team</t>
  </si>
  <si>
    <t>Sum</t>
  </si>
  <si>
    <t>TOTAL</t>
  </si>
  <si>
    <t>Lag</t>
  </si>
  <si>
    <t>Ort</t>
  </si>
  <si>
    <t>TTK-representant</t>
  </si>
  <si>
    <t>Tävlingsledare</t>
  </si>
  <si>
    <t>C-panel</t>
  </si>
  <si>
    <t>TOTALT</t>
  </si>
  <si>
    <t>Arrangör</t>
  </si>
  <si>
    <t>Generalprotokoll TUMBLING</t>
  </si>
  <si>
    <t>Datum:</t>
  </si>
  <si>
    <t>Start</t>
  </si>
  <si>
    <t>TRAMPETT</t>
  </si>
  <si>
    <t>LAG</t>
  </si>
  <si>
    <t>RESULTATLISTA</t>
  </si>
  <si>
    <t>Plac.</t>
  </si>
  <si>
    <t>Generalprotokoll TRAMPETT</t>
  </si>
  <si>
    <t>LATHUND för GENERALPROTOKOLL</t>
  </si>
  <si>
    <t>Fyll i domarnas namn i de blåa fälten på respektive flik (Fristående, Tumbling och Trampett)</t>
  </si>
  <si>
    <t>Fyll i Ort, Arrangör, TTK-representantens namn samt Tävlingledarens namn i de blå fälten i fliken "Fristående"</t>
  </si>
  <si>
    <t>Fyll i lagnamnen i fliken "Fristående" i det blå fältet</t>
  </si>
  <si>
    <t>Förberedelser innan tävlingen:</t>
  </si>
  <si>
    <t>Under tävlingen:</t>
  </si>
  <si>
    <t>ÖD</t>
  </si>
  <si>
    <t>Efter tävlingen:</t>
  </si>
  <si>
    <t>Om något lag är på samma totalpoäng ta hjälp av TTK-representanten så att placeringarna blir korrekt</t>
  </si>
  <si>
    <t>Vid osäkerhet tag hjälp av TTK-representanten</t>
  </si>
  <si>
    <t>Skriv snarast ut ett (1) exemplar av respektive flik (Fristående, Tumbling och Trampett)</t>
  </si>
  <si>
    <t>Lämna protokollen till TTK eller domarna för påskrift</t>
  </si>
  <si>
    <t>Generella instruktioner:</t>
  </si>
  <si>
    <t>Fyll endast i de blå fälten i respektive flik.</t>
  </si>
  <si>
    <t>Fyll i respektive domares siffra i respektive flik (Fristående, Tumbling och Trampett) i de blå fälten</t>
  </si>
  <si>
    <t>Ev. klipp ihop alla poolernas resultatlista i ett dokument</t>
  </si>
  <si>
    <t>Eventuella Överdomaravdrag fylls i separat i kolumn "ÖD"</t>
  </si>
  <si>
    <t>Fyll i tävling och datum i de blå fälten i fliken "Fristående"</t>
  </si>
  <si>
    <t>Gör ev korrigeringar som domarna påtalar</t>
  </si>
  <si>
    <t>Skriv in placering i kolumn "Plac."</t>
  </si>
  <si>
    <t xml:space="preserve">Tävling: </t>
  </si>
  <si>
    <t>Gör en sortering "störst till minst" i "Resultatlistan" efter den totala poängen i kolumn "V"</t>
  </si>
  <si>
    <r>
      <t xml:space="preserve">Klipp ut lagnamn och siffror från "Total" och använd "Klistar in special" för att klistra in </t>
    </r>
    <r>
      <rPr>
        <b/>
        <i/>
        <sz val="10"/>
        <rFont val="Arial"/>
        <family val="2"/>
      </rPr>
      <t>enbart värden</t>
    </r>
  </si>
  <si>
    <t xml:space="preserve">Om det inte finns de antal domare som Bedömningsreglementet kräver så får man förändra hur sifforna skrivs in. </t>
  </si>
  <si>
    <t>-</t>
  </si>
  <si>
    <t>D-panel</t>
  </si>
  <si>
    <t>E-panel</t>
  </si>
  <si>
    <t>D1</t>
  </si>
  <si>
    <t>D2</t>
  </si>
  <si>
    <t>E1</t>
  </si>
  <si>
    <t>E2</t>
  </si>
  <si>
    <t>D</t>
  </si>
  <si>
    <t>E</t>
  </si>
  <si>
    <t>E3</t>
  </si>
  <si>
    <t>E4</t>
  </si>
  <si>
    <t>E-PANEL</t>
  </si>
  <si>
    <t>DC1</t>
  </si>
  <si>
    <t>Endast 2 E-domare:  Skriv in repsektive domares siffra två gånger. (Skriv E1-siffran även i E3-rutan och E2-siffran även i E4-rutan)</t>
  </si>
  <si>
    <t>Endast 3 E-domare: Ta fram en "fingerad" E4-poäng genom att ta medelvärdet av de tre övriga siffrorna och fyll i den i rutan för E4</t>
  </si>
  <si>
    <t>9,00-10,00</t>
  </si>
  <si>
    <t>8,00-8,95</t>
  </si>
  <si>
    <t>7,00-7,95</t>
  </si>
  <si>
    <t>6,00-6,95</t>
  </si>
  <si>
    <t>Under 6,0</t>
  </si>
  <si>
    <t>Generalprotokoll FRISTÅENDE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</si>
</sst>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vertical="center" textRotation="90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1" fontId="0" fillId="0" borderId="24" xfId="0" applyNumberForma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1" fontId="0" fillId="0" borderId="18" xfId="0" applyNumberFormat="1" applyFill="1" applyBorder="1" applyAlignment="1" applyProtection="1">
      <alignment horizontal="center"/>
      <protection/>
    </xf>
    <xf numFmtId="1" fontId="0" fillId="0" borderId="32" xfId="0" applyNumberFormat="1" applyBorder="1" applyAlignment="1" applyProtection="1">
      <alignment horizontal="center"/>
      <protection/>
    </xf>
    <xf numFmtId="165" fontId="0" fillId="0" borderId="33" xfId="0" applyNumberFormat="1" applyBorder="1" applyAlignment="1" applyProtection="1">
      <alignment horizontal="center"/>
      <protection/>
    </xf>
    <xf numFmtId="165" fontId="0" fillId="0" borderId="34" xfId="0" applyNumberForma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165" fontId="0" fillId="0" borderId="11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1" fillId="33" borderId="28" xfId="0" applyNumberFormat="1" applyFont="1" applyFill="1" applyBorder="1" applyAlignment="1" applyProtection="1">
      <alignment horizontal="center"/>
      <protection/>
    </xf>
    <xf numFmtId="165" fontId="0" fillId="0" borderId="17" xfId="0" applyNumberFormat="1" applyFill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165" fontId="1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1" fontId="0" fillId="0" borderId="21" xfId="0" applyNumberFormat="1" applyFill="1" applyBorder="1" applyAlignment="1" applyProtection="1">
      <alignment horizontal="center"/>
      <protection/>
    </xf>
    <xf numFmtId="165" fontId="0" fillId="0" borderId="13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165" fontId="0" fillId="0" borderId="36" xfId="0" applyNumberFormat="1" applyFill="1" applyBorder="1" applyAlignment="1" applyProtection="1">
      <alignment horizontal="center"/>
      <protection/>
    </xf>
    <xf numFmtId="164" fontId="0" fillId="34" borderId="19" xfId="0" applyNumberFormat="1" applyFill="1" applyBorder="1" applyAlignment="1" applyProtection="1">
      <alignment horizontal="center"/>
      <protection hidden="1" locked="0"/>
    </xf>
    <xf numFmtId="164" fontId="0" fillId="34" borderId="37" xfId="0" applyNumberFormat="1" applyFill="1" applyBorder="1" applyAlignment="1" applyProtection="1">
      <alignment horizontal="center"/>
      <protection hidden="1" locked="0"/>
    </xf>
    <xf numFmtId="164" fontId="0" fillId="34" borderId="26" xfId="0" applyNumberFormat="1" applyFill="1" applyBorder="1" applyAlignment="1" applyProtection="1">
      <alignment horizontal="center"/>
      <protection hidden="1" locked="0"/>
    </xf>
    <xf numFmtId="164" fontId="0" fillId="34" borderId="23" xfId="0" applyNumberFormat="1" applyFill="1" applyBorder="1" applyAlignment="1" applyProtection="1">
      <alignment horizontal="center"/>
      <protection hidden="1" locked="0"/>
    </xf>
    <xf numFmtId="164" fontId="0" fillId="34" borderId="38" xfId="0" applyNumberFormat="1" applyFill="1" applyBorder="1" applyAlignment="1" applyProtection="1">
      <alignment horizontal="center"/>
      <protection hidden="1" locked="0"/>
    </xf>
    <xf numFmtId="164" fontId="0" fillId="34" borderId="28" xfId="0" applyNumberFormat="1" applyFill="1" applyBorder="1" applyAlignment="1" applyProtection="1">
      <alignment horizontal="center"/>
      <protection hidden="1" locked="0"/>
    </xf>
    <xf numFmtId="164" fontId="0" fillId="34" borderId="39" xfId="0" applyNumberFormat="1" applyFill="1" applyBorder="1" applyAlignment="1" applyProtection="1">
      <alignment horizontal="center"/>
      <protection hidden="1" locked="0"/>
    </xf>
    <xf numFmtId="164" fontId="0" fillId="34" borderId="33" xfId="0" applyNumberFormat="1" applyFill="1" applyBorder="1" applyAlignment="1" applyProtection="1">
      <alignment horizontal="center"/>
      <protection hidden="1" locked="0"/>
    </xf>
    <xf numFmtId="164" fontId="0" fillId="34" borderId="40" xfId="0" applyNumberFormat="1" applyFill="1" applyBorder="1" applyAlignment="1" applyProtection="1">
      <alignment horizontal="center"/>
      <protection hidden="1" locked="0"/>
    </xf>
    <xf numFmtId="164" fontId="0" fillId="34" borderId="34" xfId="0" applyNumberFormat="1" applyFill="1" applyBorder="1" applyAlignment="1" applyProtection="1">
      <alignment horizontal="center"/>
      <protection hidden="1" locked="0"/>
    </xf>
    <xf numFmtId="2" fontId="0" fillId="0" borderId="24" xfId="0" applyNumberForma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27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 textRotation="90"/>
      <protection/>
    </xf>
    <xf numFmtId="49" fontId="1" fillId="0" borderId="26" xfId="0" applyNumberFormat="1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textRotation="90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164" fontId="0" fillId="34" borderId="41" xfId="0" applyNumberFormat="1" applyFill="1" applyBorder="1" applyAlignment="1" applyProtection="1">
      <alignment horizontal="center"/>
      <protection hidden="1" locked="0"/>
    </xf>
    <xf numFmtId="164" fontId="0" fillId="34" borderId="42" xfId="0" applyNumberFormat="1" applyFill="1" applyBorder="1" applyAlignment="1" applyProtection="1">
      <alignment horizontal="center"/>
      <protection hidden="1" locked="0"/>
    </xf>
    <xf numFmtId="2" fontId="0" fillId="0" borderId="43" xfId="0" applyNumberFormat="1" applyBorder="1" applyAlignment="1" applyProtection="1">
      <alignment horizontal="center"/>
      <protection/>
    </xf>
    <xf numFmtId="165" fontId="0" fillId="0" borderId="44" xfId="0" applyNumberFormat="1" applyBorder="1" applyAlignment="1" applyProtection="1">
      <alignment horizontal="center"/>
      <protection/>
    </xf>
    <xf numFmtId="1" fontId="0" fillId="0" borderId="45" xfId="0" applyNumberFormat="1" applyBorder="1" applyAlignment="1" applyProtection="1">
      <alignment horizontal="center"/>
      <protection/>
    </xf>
    <xf numFmtId="165" fontId="0" fillId="0" borderId="13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35" borderId="46" xfId="0" applyNumberFormat="1" applyFill="1" applyBorder="1" applyAlignment="1" applyProtection="1">
      <alignment horizontal="center"/>
      <protection hidden="1" locked="0"/>
    </xf>
    <xf numFmtId="2" fontId="0" fillId="35" borderId="47" xfId="0" applyNumberFormat="1" applyFill="1" applyBorder="1" applyAlignment="1" applyProtection="1">
      <alignment horizontal="center"/>
      <protection hidden="1" locked="0"/>
    </xf>
    <xf numFmtId="0" fontId="0" fillId="0" borderId="0" xfId="0" applyFont="1" applyAlignment="1">
      <alignment horizontal="center"/>
    </xf>
    <xf numFmtId="0" fontId="0" fillId="0" borderId="21" xfId="0" applyFill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 vertical="center"/>
      <protection/>
    </xf>
    <xf numFmtId="165" fontId="0" fillId="0" borderId="48" xfId="0" applyNumberFormat="1" applyFont="1" applyBorder="1" applyAlignment="1" applyProtection="1">
      <alignment horizontal="center"/>
      <protection/>
    </xf>
    <xf numFmtId="165" fontId="0" fillId="0" borderId="49" xfId="0" applyNumberFormat="1" applyFont="1" applyBorder="1" applyAlignment="1" applyProtection="1">
      <alignment horizontal="center"/>
      <protection/>
    </xf>
    <xf numFmtId="49" fontId="1" fillId="35" borderId="48" xfId="0" applyNumberFormat="1" applyFont="1" applyFill="1" applyBorder="1" applyAlignment="1" applyProtection="1">
      <alignment/>
      <protection hidden="1" locked="0"/>
    </xf>
    <xf numFmtId="49" fontId="1" fillId="35" borderId="36" xfId="0" applyNumberFormat="1" applyFont="1" applyFill="1" applyBorder="1" applyAlignment="1" applyProtection="1">
      <alignment/>
      <protection hidden="1" locked="0"/>
    </xf>
    <xf numFmtId="49" fontId="1" fillId="35" borderId="25" xfId="0" applyNumberFormat="1" applyFont="1" applyFill="1" applyBorder="1" applyAlignment="1" applyProtection="1">
      <alignment/>
      <protection hidden="1" locked="0"/>
    </xf>
    <xf numFmtId="49" fontId="1" fillId="35" borderId="50" xfId="0" applyNumberFormat="1" applyFont="1" applyFill="1" applyBorder="1" applyAlignment="1" applyProtection="1">
      <alignment/>
      <protection hidden="1" locked="0"/>
    </xf>
    <xf numFmtId="49" fontId="1" fillId="35" borderId="12" xfId="0" applyNumberFormat="1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33" borderId="42" xfId="0" applyFont="1" applyFill="1" applyBorder="1" applyAlignment="1" applyProtection="1">
      <alignment horizontal="center"/>
      <protection/>
    </xf>
    <xf numFmtId="0" fontId="0" fillId="33" borderId="51" xfId="0" applyFont="1" applyFill="1" applyBorder="1" applyAlignment="1" applyProtection="1">
      <alignment horizontal="center"/>
      <protection/>
    </xf>
    <xf numFmtId="0" fontId="0" fillId="33" borderId="43" xfId="0" applyFont="1" applyFill="1" applyBorder="1" applyAlignment="1" applyProtection="1">
      <alignment horizontal="center"/>
      <protection/>
    </xf>
    <xf numFmtId="165" fontId="0" fillId="0" borderId="23" xfId="0" applyNumberFormat="1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2" fontId="0" fillId="0" borderId="26" xfId="0" applyNumberFormat="1" applyFont="1" applyBorder="1" applyAlignment="1" applyProtection="1">
      <alignment horizontal="center"/>
      <protection/>
    </xf>
    <xf numFmtId="165" fontId="0" fillId="0" borderId="27" xfId="0" applyNumberFormat="1" applyFont="1" applyBorder="1" applyAlignment="1" applyProtection="1">
      <alignment horizontal="center"/>
      <protection/>
    </xf>
    <xf numFmtId="2" fontId="0" fillId="0" borderId="38" xfId="0" applyNumberFormat="1" applyFont="1" applyBorder="1" applyAlignment="1" applyProtection="1">
      <alignment horizontal="center"/>
      <protection/>
    </xf>
    <xf numFmtId="165" fontId="0" fillId="0" borderId="28" xfId="0" applyNumberFormat="1" applyFont="1" applyBorder="1" applyAlignment="1" applyProtection="1">
      <alignment horizontal="center"/>
      <protection/>
    </xf>
    <xf numFmtId="165" fontId="0" fillId="0" borderId="14" xfId="0" applyNumberFormat="1" applyFont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Border="1" applyAlignment="1" applyProtection="1">
      <alignment horizontal="center"/>
      <protection/>
    </xf>
    <xf numFmtId="164" fontId="0" fillId="0" borderId="2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48" xfId="0" applyFill="1" applyBorder="1" applyAlignment="1" applyProtection="1">
      <alignment horizontal="center"/>
      <protection/>
    </xf>
    <xf numFmtId="165" fontId="0" fillId="0" borderId="55" xfId="0" applyNumberForma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left"/>
      <protection/>
    </xf>
    <xf numFmtId="0" fontId="1" fillId="0" borderId="52" xfId="0" applyFont="1" applyBorder="1" applyAlignment="1" applyProtection="1">
      <alignment horizontal="left" vertical="center"/>
      <protection/>
    </xf>
    <xf numFmtId="49" fontId="1" fillId="0" borderId="38" xfId="0" applyNumberFormat="1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/>
      <protection/>
    </xf>
    <xf numFmtId="49" fontId="1" fillId="35" borderId="55" xfId="0" applyNumberFormat="1" applyFont="1" applyFill="1" applyBorder="1" applyAlignment="1" applyProtection="1">
      <alignment/>
      <protection hidden="1" locked="0"/>
    </xf>
    <xf numFmtId="0" fontId="0" fillId="0" borderId="11" xfId="0" applyFill="1" applyBorder="1" applyAlignment="1" applyProtection="1">
      <alignment/>
      <protection/>
    </xf>
    <xf numFmtId="165" fontId="0" fillId="0" borderId="50" xfId="0" applyNumberForma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0" fillId="34" borderId="39" xfId="0" applyNumberFormat="1" applyFont="1" applyFill="1" applyBorder="1" applyAlignment="1" applyProtection="1">
      <alignment horizontal="center"/>
      <protection hidden="1" locked="0"/>
    </xf>
    <xf numFmtId="164" fontId="0" fillId="34" borderId="33" xfId="0" applyNumberFormat="1" applyFont="1" applyFill="1" applyBorder="1" applyAlignment="1" applyProtection="1">
      <alignment horizontal="center"/>
      <protection hidden="1" locked="0"/>
    </xf>
    <xf numFmtId="0" fontId="1" fillId="0" borderId="15" xfId="0" applyFont="1" applyBorder="1" applyAlignment="1" applyProtection="1">
      <alignment horizontal="center"/>
      <protection/>
    </xf>
    <xf numFmtId="49" fontId="1" fillId="0" borderId="36" xfId="0" applyNumberFormat="1" applyFont="1" applyBorder="1" applyAlignment="1" applyProtection="1">
      <alignment horizontal="left" vertical="center"/>
      <protection/>
    </xf>
    <xf numFmtId="49" fontId="1" fillId="0" borderId="55" xfId="0" applyNumberFormat="1" applyFont="1" applyBorder="1" applyAlignment="1" applyProtection="1">
      <alignment horizontal="left" vertical="center"/>
      <protection/>
    </xf>
    <xf numFmtId="2" fontId="0" fillId="0" borderId="52" xfId="0" applyNumberFormat="1" applyFont="1" applyBorder="1" applyAlignment="1" applyProtection="1">
      <alignment horizontal="center"/>
      <protection/>
    </xf>
    <xf numFmtId="165" fontId="0" fillId="0" borderId="53" xfId="0" applyNumberFormat="1" applyFont="1" applyBorder="1" applyAlignment="1" applyProtection="1">
      <alignment horizontal="center"/>
      <protection/>
    </xf>
    <xf numFmtId="165" fontId="0" fillId="0" borderId="16" xfId="0" applyNumberFormat="1" applyFont="1" applyBorder="1" applyAlignment="1" applyProtection="1">
      <alignment horizontal="center" vertical="center"/>
      <protection/>
    </xf>
    <xf numFmtId="164" fontId="0" fillId="0" borderId="53" xfId="0" applyNumberFormat="1" applyFont="1" applyBorder="1" applyAlignment="1" applyProtection="1">
      <alignment horizontal="center"/>
      <protection/>
    </xf>
    <xf numFmtId="165" fontId="0" fillId="0" borderId="54" xfId="0" applyNumberFormat="1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33" borderId="56" xfId="0" applyFont="1" applyFill="1" applyBorder="1" applyAlignment="1" applyProtection="1">
      <alignment horizontal="center"/>
      <protection/>
    </xf>
    <xf numFmtId="0" fontId="0" fillId="36" borderId="57" xfId="0" applyFont="1" applyFill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center"/>
      <protection/>
    </xf>
    <xf numFmtId="0" fontId="0" fillId="33" borderId="41" xfId="0" applyFont="1" applyFill="1" applyBorder="1" applyAlignment="1" applyProtection="1">
      <alignment horizontal="center"/>
      <protection/>
    </xf>
    <xf numFmtId="0" fontId="0" fillId="33" borderId="42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1" fillId="33" borderId="52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0" fontId="1" fillId="33" borderId="54" xfId="0" applyFon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left"/>
      <protection hidden="1" locked="0"/>
    </xf>
    <xf numFmtId="0" fontId="0" fillId="34" borderId="21" xfId="0" applyFill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58" xfId="0" applyBorder="1" applyAlignment="1" applyProtection="1">
      <alignment horizontal="left"/>
      <protection/>
    </xf>
    <xf numFmtId="0" fontId="0" fillId="0" borderId="59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/>
      <protection hidden="1" locked="0"/>
    </xf>
    <xf numFmtId="0" fontId="0" fillId="34" borderId="0" xfId="0" applyFill="1" applyBorder="1" applyAlignment="1" applyProtection="1">
      <alignment horizontal="left"/>
      <protection hidden="1" locked="0"/>
    </xf>
    <xf numFmtId="0" fontId="0" fillId="0" borderId="21" xfId="0" applyBorder="1" applyAlignment="1" applyProtection="1">
      <alignment horizontal="left"/>
      <protection hidden="1" locked="0"/>
    </xf>
    <xf numFmtId="0" fontId="0" fillId="0" borderId="12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35" xfId="0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left"/>
      <protection/>
    </xf>
    <xf numFmtId="0" fontId="0" fillId="34" borderId="60" xfId="0" applyFill="1" applyBorder="1" applyAlignment="1" applyProtection="1">
      <alignment horizontal="left"/>
      <protection hidden="1" locked="0"/>
    </xf>
    <xf numFmtId="0" fontId="0" fillId="0" borderId="60" xfId="0" applyBorder="1" applyAlignment="1" applyProtection="1">
      <alignment horizontal="left"/>
      <protection hidden="1" locked="0"/>
    </xf>
    <xf numFmtId="0" fontId="0" fillId="0" borderId="61" xfId="0" applyBorder="1" applyAlignment="1" applyProtection="1">
      <alignment horizontal="left"/>
      <protection hidden="1" locked="0"/>
    </xf>
    <xf numFmtId="0" fontId="0" fillId="34" borderId="61" xfId="0" applyFill="1" applyBorder="1" applyAlignment="1" applyProtection="1">
      <alignment horizontal="left"/>
      <protection hidden="1" locked="0"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left"/>
      <protection hidden="1" locked="0"/>
    </xf>
    <xf numFmtId="0" fontId="1" fillId="34" borderId="17" xfId="0" applyFont="1" applyFill="1" applyBorder="1" applyAlignment="1" applyProtection="1">
      <alignment horizontal="left"/>
      <protection hidden="1" locked="0"/>
    </xf>
    <xf numFmtId="0" fontId="1" fillId="34" borderId="18" xfId="0" applyFont="1" applyFill="1" applyBorder="1" applyAlignment="1" applyProtection="1">
      <alignment horizontal="left"/>
      <protection hidden="1" locked="0"/>
    </xf>
    <xf numFmtId="0" fontId="1" fillId="34" borderId="62" xfId="0" applyFont="1" applyFill="1" applyBorder="1" applyAlignment="1" applyProtection="1">
      <alignment horizontal="left"/>
      <protection hidden="1" locked="0"/>
    </xf>
    <xf numFmtId="0" fontId="1" fillId="34" borderId="57" xfId="0" applyFont="1" applyFill="1" applyBorder="1" applyAlignment="1" applyProtection="1">
      <alignment horizontal="left"/>
      <protection hidden="1" locked="0"/>
    </xf>
    <xf numFmtId="0" fontId="1" fillId="34" borderId="63" xfId="0" applyFont="1" applyFill="1" applyBorder="1" applyAlignment="1" applyProtection="1">
      <alignment horizontal="left"/>
      <protection hidden="1" locked="0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34" borderId="64" xfId="0" applyFill="1" applyBorder="1" applyAlignment="1" applyProtection="1">
      <alignment horizontal="left"/>
      <protection hidden="1" locked="0"/>
    </xf>
    <xf numFmtId="0" fontId="0" fillId="34" borderId="65" xfId="0" applyFill="1" applyBorder="1" applyAlignment="1" applyProtection="1">
      <alignment horizontal="left"/>
      <protection hidden="1" locked="0"/>
    </xf>
    <xf numFmtId="0" fontId="1" fillId="33" borderId="62" xfId="0" applyFont="1" applyFill="1" applyBorder="1" applyAlignment="1" applyProtection="1">
      <alignment horizontal="center"/>
      <protection/>
    </xf>
    <xf numFmtId="0" fontId="1" fillId="33" borderId="57" xfId="0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 horizontal="center"/>
      <protection/>
    </xf>
    <xf numFmtId="0" fontId="1" fillId="0" borderId="66" xfId="0" applyFont="1" applyBorder="1" applyAlignment="1" applyProtection="1">
      <alignment vertical="center" textRotation="90"/>
      <protection/>
    </xf>
    <xf numFmtId="0" fontId="1" fillId="0" borderId="49" xfId="0" applyFont="1" applyBorder="1" applyAlignment="1" applyProtection="1">
      <alignment vertical="center" textRotation="90"/>
      <protection/>
    </xf>
    <xf numFmtId="0" fontId="1" fillId="33" borderId="57" xfId="0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34" borderId="67" xfId="0" applyFill="1" applyBorder="1" applyAlignment="1" applyProtection="1">
      <alignment horizontal="left"/>
      <protection hidden="1" locked="0"/>
    </xf>
    <xf numFmtId="0" fontId="0" fillId="0" borderId="64" xfId="0" applyFill="1" applyBorder="1" applyAlignment="1" applyProtection="1">
      <alignment horizontal="left"/>
      <protection/>
    </xf>
    <xf numFmtId="0" fontId="0" fillId="0" borderId="65" xfId="0" applyFill="1" applyBorder="1" applyAlignment="1" applyProtection="1">
      <alignment horizontal="left"/>
      <protection/>
    </xf>
    <xf numFmtId="0" fontId="0" fillId="0" borderId="21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33" borderId="66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 horizontal="left"/>
      <protection/>
    </xf>
    <xf numFmtId="0" fontId="1" fillId="0" borderId="68" xfId="0" applyFont="1" applyBorder="1" applyAlignment="1" applyProtection="1">
      <alignment horizontal="left"/>
      <protection/>
    </xf>
    <xf numFmtId="0" fontId="1" fillId="0" borderId="65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67" xfId="0" applyFill="1" applyBorder="1" applyAlignment="1" applyProtection="1">
      <alignment horizontal="left"/>
      <protection/>
    </xf>
    <xf numFmtId="0" fontId="0" fillId="0" borderId="61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1" fillId="33" borderId="52" xfId="0" applyFont="1" applyFill="1" applyBorder="1" applyAlignment="1" applyProtection="1">
      <alignment horizontal="left" vertical="center"/>
      <protection/>
    </xf>
    <xf numFmtId="0" fontId="1" fillId="33" borderId="41" xfId="0" applyFont="1" applyFill="1" applyBorder="1" applyAlignment="1" applyProtection="1">
      <alignment horizontal="left" vertic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0" fontId="1" fillId="33" borderId="69" xfId="0" applyFont="1" applyFill="1" applyBorder="1" applyAlignment="1" applyProtection="1">
      <alignment horizontal="center"/>
      <protection/>
    </xf>
    <xf numFmtId="0" fontId="1" fillId="33" borderId="54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 horizontal="center" textRotation="90"/>
      <protection/>
    </xf>
    <xf numFmtId="0" fontId="1" fillId="0" borderId="49" xfId="0" applyFont="1" applyFill="1" applyBorder="1" applyAlignment="1" applyProtection="1">
      <alignment horizontal="center" textRotation="90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1" fillId="33" borderId="5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5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wrapText="1"/>
      <protection hidden="1"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SheetLayoutView="100" workbookViewId="0" topLeftCell="A1">
      <selection activeCell="C2" sqref="C2"/>
    </sheetView>
  </sheetViews>
  <sheetFormatPr defaultColWidth="8.8515625" defaultRowHeight="12.75"/>
  <cols>
    <col min="1" max="1" width="3.57421875" style="0" customWidth="1"/>
    <col min="2" max="2" width="110.57421875" style="0" bestFit="1" customWidth="1"/>
  </cols>
  <sheetData>
    <row r="1" ht="12.75">
      <c r="A1" s="145" t="s">
        <v>29</v>
      </c>
    </row>
    <row r="3" ht="12.75">
      <c r="A3" s="145" t="s">
        <v>41</v>
      </c>
    </row>
    <row r="4" ht="12.75">
      <c r="A4" s="146" t="s">
        <v>42</v>
      </c>
    </row>
    <row r="5" ht="12.75">
      <c r="A5" s="146" t="s">
        <v>52</v>
      </c>
    </row>
    <row r="6" spans="1:2" ht="12.75">
      <c r="A6" s="160" t="s">
        <v>53</v>
      </c>
      <c r="B6" s="146" t="s">
        <v>66</v>
      </c>
    </row>
    <row r="7" spans="1:2" ht="12.75">
      <c r="A7" s="160" t="s">
        <v>53</v>
      </c>
      <c r="B7" s="146" t="s">
        <v>67</v>
      </c>
    </row>
    <row r="8" ht="12.75">
      <c r="A8" s="146"/>
    </row>
    <row r="9" ht="12.75">
      <c r="A9" s="145" t="s">
        <v>33</v>
      </c>
    </row>
    <row r="10" spans="1:2" ht="12.75">
      <c r="A10" s="84">
        <v>1</v>
      </c>
      <c r="B10" s="146" t="s">
        <v>46</v>
      </c>
    </row>
    <row r="11" spans="1:2" ht="12.75">
      <c r="A11" s="84">
        <v>2</v>
      </c>
      <c r="B11" s="146" t="s">
        <v>32</v>
      </c>
    </row>
    <row r="12" spans="1:2" ht="12.75">
      <c r="A12" s="84">
        <v>3</v>
      </c>
      <c r="B12" s="146" t="s">
        <v>31</v>
      </c>
    </row>
    <row r="13" spans="1:2" ht="12.75">
      <c r="A13" s="84">
        <v>4</v>
      </c>
      <c r="B13" s="146" t="s">
        <v>30</v>
      </c>
    </row>
    <row r="15" ht="12.75">
      <c r="A15" s="145" t="s">
        <v>34</v>
      </c>
    </row>
    <row r="16" spans="1:2" ht="12.75">
      <c r="A16" s="160">
        <v>1</v>
      </c>
      <c r="B16" s="146" t="s">
        <v>43</v>
      </c>
    </row>
    <row r="17" spans="1:2" ht="12.75">
      <c r="A17" s="160">
        <v>2</v>
      </c>
      <c r="B17" s="146" t="s">
        <v>45</v>
      </c>
    </row>
    <row r="18" spans="1:2" ht="12.75">
      <c r="A18" s="160">
        <v>3</v>
      </c>
      <c r="B18" s="146" t="s">
        <v>38</v>
      </c>
    </row>
    <row r="20" ht="12.75">
      <c r="A20" s="145" t="s">
        <v>36</v>
      </c>
    </row>
    <row r="21" spans="1:2" ht="12.75">
      <c r="A21" s="84">
        <v>1</v>
      </c>
      <c r="B21" s="146" t="s">
        <v>39</v>
      </c>
    </row>
    <row r="22" spans="1:2" ht="12.75">
      <c r="A22" s="84">
        <v>2</v>
      </c>
      <c r="B22" s="146" t="s">
        <v>40</v>
      </c>
    </row>
    <row r="23" spans="1:2" ht="12.75">
      <c r="A23" s="84">
        <v>3</v>
      </c>
      <c r="B23" s="146" t="s">
        <v>47</v>
      </c>
    </row>
    <row r="24" spans="1:2" ht="12.75">
      <c r="A24" s="84">
        <v>4</v>
      </c>
      <c r="B24" s="146" t="s">
        <v>44</v>
      </c>
    </row>
    <row r="25" spans="1:2" ht="12.75">
      <c r="A25" s="84">
        <v>5</v>
      </c>
      <c r="B25" s="146" t="s">
        <v>51</v>
      </c>
    </row>
    <row r="26" spans="1:2" ht="12.75">
      <c r="A26" s="84">
        <v>5</v>
      </c>
      <c r="B26" s="146" t="s">
        <v>50</v>
      </c>
    </row>
    <row r="27" spans="1:2" ht="12.75">
      <c r="A27" s="84">
        <v>6</v>
      </c>
      <c r="B27" s="146" t="s">
        <v>48</v>
      </c>
    </row>
    <row r="28" spans="1:2" ht="12.75">
      <c r="A28" s="84">
        <v>7</v>
      </c>
      <c r="B28" s="146" t="s">
        <v>37</v>
      </c>
    </row>
  </sheetData>
  <sheetProtection password="C5C6" sheet="1" selectLockedCells="1"/>
  <printOptions/>
  <pageMargins left="0.75" right="0.75" top="1" bottom="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workbookViewId="0" topLeftCell="A1">
      <selection activeCell="A33" sqref="A33:B33"/>
    </sheetView>
  </sheetViews>
  <sheetFormatPr defaultColWidth="11.421875" defaultRowHeight="12.75"/>
  <cols>
    <col min="1" max="1" width="3.00390625" style="3" customWidth="1"/>
    <col min="2" max="2" width="27.28125" style="3" customWidth="1"/>
    <col min="3" max="3" width="4.421875" style="3" bestFit="1" customWidth="1"/>
    <col min="4" max="4" width="4.7109375" style="3" customWidth="1"/>
    <col min="5" max="5" width="7.8515625" style="3" customWidth="1"/>
    <col min="6" max="6" width="8.421875" style="3" customWidth="1"/>
    <col min="7" max="10" width="4.421875" style="3" customWidth="1"/>
    <col min="11" max="11" width="7.7109375" style="77" customWidth="1"/>
    <col min="12" max="12" width="4.8515625" style="3" customWidth="1"/>
    <col min="13" max="13" width="5.00390625" style="3" customWidth="1"/>
    <col min="14" max="14" width="5.00390625" style="17" customWidth="1"/>
    <col min="15" max="16" width="4.421875" style="3" bestFit="1" customWidth="1"/>
    <col min="17" max="17" width="7.7109375" style="3" customWidth="1"/>
    <col min="18" max="18" width="5.00390625" style="3" customWidth="1"/>
    <col min="19" max="19" width="5.00390625" style="17" customWidth="1"/>
    <col min="20" max="20" width="9.28125" style="17" customWidth="1"/>
    <col min="21" max="21" width="11.421875" style="31" customWidth="1"/>
    <col min="22" max="22" width="12.00390625" style="3" bestFit="1" customWidth="1"/>
    <col min="23" max="23" width="11.28125" style="3" customWidth="1"/>
    <col min="24" max="26" width="12.00390625" style="3" bestFit="1" customWidth="1"/>
    <col min="27" max="27" width="10.8515625" style="3" customWidth="1"/>
    <col min="28" max="16384" width="11.421875" style="3" customWidth="1"/>
  </cols>
  <sheetData>
    <row r="1" spans="1:20" ht="18" customHeight="1" thickBot="1">
      <c r="A1" s="142"/>
      <c r="B1" s="5"/>
      <c r="C1" s="5"/>
      <c r="D1" s="5"/>
      <c r="E1" s="5"/>
      <c r="F1" s="5"/>
      <c r="G1" s="5"/>
      <c r="H1" s="5"/>
      <c r="I1" s="5"/>
      <c r="J1" s="5"/>
      <c r="K1" s="72"/>
      <c r="L1" s="5"/>
      <c r="M1" s="5"/>
      <c r="N1" s="31"/>
      <c r="O1" s="264" t="s">
        <v>49</v>
      </c>
      <c r="P1" s="265"/>
      <c r="Q1" s="265"/>
      <c r="R1" s="265"/>
      <c r="S1" s="265"/>
      <c r="T1" s="266"/>
    </row>
    <row r="2" spans="1:20" ht="20.25" customHeight="1" thickBot="1">
      <c r="A2" s="142"/>
      <c r="B2" s="270" t="s">
        <v>73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94"/>
      <c r="O2" s="267" t="s">
        <v>22</v>
      </c>
      <c r="P2" s="268"/>
      <c r="Q2" s="268"/>
      <c r="R2" s="268"/>
      <c r="S2" s="268"/>
      <c r="T2" s="269"/>
    </row>
    <row r="3" spans="1:22" ht="12" customHeight="1">
      <c r="A3" s="142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95"/>
      <c r="O3" s="80"/>
      <c r="P3" s="80"/>
      <c r="Q3" s="80"/>
      <c r="R3" s="80"/>
      <c r="S3" s="95"/>
      <c r="T3" s="95"/>
      <c r="V3" s="60" t="s">
        <v>8</v>
      </c>
    </row>
    <row r="4" spans="1:20" ht="9" customHeight="1" thickBot="1">
      <c r="A4" s="142"/>
      <c r="B4" s="5"/>
      <c r="C4" s="5"/>
      <c r="D4" s="5"/>
      <c r="E4" s="5"/>
      <c r="F4" s="5"/>
      <c r="G4" s="5"/>
      <c r="H4" s="5"/>
      <c r="I4" s="5"/>
      <c r="J4" s="5"/>
      <c r="K4" s="72"/>
      <c r="L4" s="5"/>
      <c r="M4" s="62"/>
      <c r="N4" s="96"/>
      <c r="O4" s="5"/>
      <c r="P4" s="5"/>
      <c r="Q4" s="5"/>
      <c r="R4" s="5"/>
      <c r="S4" s="96"/>
      <c r="T4" s="96"/>
    </row>
    <row r="5" spans="1:27" ht="13.5" thickBot="1">
      <c r="A5" s="281" t="s">
        <v>23</v>
      </c>
      <c r="B5" s="81" t="s">
        <v>14</v>
      </c>
      <c r="C5" s="278" t="s">
        <v>54</v>
      </c>
      <c r="D5" s="283"/>
      <c r="E5" s="284"/>
      <c r="F5" s="104"/>
      <c r="G5" s="261" t="s">
        <v>55</v>
      </c>
      <c r="H5" s="262"/>
      <c r="I5" s="262"/>
      <c r="J5" s="262"/>
      <c r="K5" s="262"/>
      <c r="L5" s="262"/>
      <c r="M5" s="263"/>
      <c r="N5" s="105"/>
      <c r="O5" s="278" t="s">
        <v>18</v>
      </c>
      <c r="P5" s="279"/>
      <c r="Q5" s="279"/>
      <c r="R5" s="280"/>
      <c r="S5" s="106"/>
      <c r="T5" s="259" t="s">
        <v>19</v>
      </c>
      <c r="U5" s="90"/>
      <c r="V5" s="225" t="s">
        <v>64</v>
      </c>
      <c r="W5" s="226"/>
      <c r="X5" s="226"/>
      <c r="Y5" s="226"/>
      <c r="Z5" s="226"/>
      <c r="AA5" s="227"/>
    </row>
    <row r="6" spans="1:27" ht="13.5" thickBot="1">
      <c r="A6" s="282"/>
      <c r="B6" s="8"/>
      <c r="C6" s="217" t="s">
        <v>56</v>
      </c>
      <c r="D6" s="218" t="s">
        <v>57</v>
      </c>
      <c r="E6" s="92" t="s">
        <v>60</v>
      </c>
      <c r="F6" s="90"/>
      <c r="G6" s="219" t="s">
        <v>58</v>
      </c>
      <c r="H6" s="220" t="s">
        <v>59</v>
      </c>
      <c r="I6" s="220" t="s">
        <v>62</v>
      </c>
      <c r="J6" s="220" t="s">
        <v>63</v>
      </c>
      <c r="K6" s="73" t="s">
        <v>61</v>
      </c>
      <c r="L6" s="61" t="s">
        <v>35</v>
      </c>
      <c r="M6" s="9" t="s">
        <v>1</v>
      </c>
      <c r="N6" s="98"/>
      <c r="O6" s="217" t="s">
        <v>3</v>
      </c>
      <c r="P6" s="221" t="s">
        <v>4</v>
      </c>
      <c r="Q6" s="63" t="s">
        <v>7</v>
      </c>
      <c r="R6" s="64" t="s">
        <v>2</v>
      </c>
      <c r="S6" s="107"/>
      <c r="T6" s="260"/>
      <c r="V6" s="54" t="s">
        <v>10</v>
      </c>
      <c r="W6" s="249" t="s">
        <v>9</v>
      </c>
      <c r="X6" s="249"/>
      <c r="Y6" s="249"/>
      <c r="Z6" s="249"/>
      <c r="AA6" s="250"/>
    </row>
    <row r="7" spans="1:27" s="17" customFormat="1" ht="12.75">
      <c r="A7" s="10"/>
      <c r="B7" s="11"/>
      <c r="C7" s="12"/>
      <c r="D7" s="13"/>
      <c r="E7" s="93"/>
      <c r="F7" s="90"/>
      <c r="G7" s="12"/>
      <c r="H7" s="13"/>
      <c r="I7" s="13"/>
      <c r="J7" s="14"/>
      <c r="K7" s="74"/>
      <c r="L7" s="13"/>
      <c r="M7" s="16"/>
      <c r="N7" s="82"/>
      <c r="O7" s="12"/>
      <c r="P7" s="13"/>
      <c r="Q7" s="14"/>
      <c r="R7" s="65"/>
      <c r="S7" s="108"/>
      <c r="T7" s="191"/>
      <c r="U7" s="31"/>
      <c r="V7" s="54"/>
      <c r="W7" s="32" t="s">
        <v>68</v>
      </c>
      <c r="X7" s="32" t="s">
        <v>69</v>
      </c>
      <c r="Y7" s="32" t="s">
        <v>70</v>
      </c>
      <c r="Z7" s="32" t="s">
        <v>71</v>
      </c>
      <c r="AA7" s="55" t="s">
        <v>72</v>
      </c>
    </row>
    <row r="8" spans="1:27" ht="12.75">
      <c r="A8" s="18">
        <v>1</v>
      </c>
      <c r="B8" s="165"/>
      <c r="C8" s="125"/>
      <c r="D8" s="126"/>
      <c r="E8" s="135" t="e">
        <f aca="true" t="shared" si="0" ref="E8:E21">AVERAGE(C8:D8)</f>
        <v>#DIV/0!</v>
      </c>
      <c r="F8" s="91"/>
      <c r="G8" s="203"/>
      <c r="H8" s="204"/>
      <c r="I8" s="204"/>
      <c r="J8" s="204"/>
      <c r="K8" s="67" t="e">
        <f>(IF(M8="NEJ",MEDIAN(G8:J8),(MEDIAN(G8:J8)+G8)/2))</f>
        <v>#NUM!</v>
      </c>
      <c r="L8" s="158"/>
      <c r="M8" s="33" t="e">
        <f>IF(((OR((V8="JA"),(W8="JA"),(X8="JA"),(Y8="JA"),(Z8="JA"),(AA8="JA")))=TRUE),"JA","NEJ")</f>
        <v>#NUM!</v>
      </c>
      <c r="N8" s="99"/>
      <c r="O8" s="125"/>
      <c r="P8" s="126"/>
      <c r="Q8" s="67" t="e">
        <f>IF(R8="NEJ",AVERAGE(O8,P8),(AVERAGE(O8:P8)+O8)/2)</f>
        <v>#DIV/0!</v>
      </c>
      <c r="R8" s="33" t="str">
        <f>IF(MAX(O8:P8)-MIN(O8:P8)&gt;0.2,"JA","NEJ")</f>
        <v>NEJ</v>
      </c>
      <c r="S8" s="109"/>
      <c r="T8" s="124" t="e">
        <f>SUM(E8+K8+Q8-L8)</f>
        <v>#DIV/0!</v>
      </c>
      <c r="V8" s="57" t="e">
        <f>IF(MEDIAN(G8:J8)&gt;=8,(IF(MAX(G8:J8)-MIN(G8:J8)&gt;0.6001,"JA","NEJ")),(IF(MAX(G8:J8)-MIN(G8:J8)&gt;1.001,"JA","NEJ")))</f>
        <v>#NUM!</v>
      </c>
      <c r="W8" s="56" t="e">
        <f>IF((IF((AND(9&lt;=MEDIAN(G8:J8),MEDIAN(G8:J8)&lt;10)=TRUE),"JA","NEJ"))="JA",(IF((SMALL(G8:J8,3)-SMALL(G8:J8,2)&gt;0.2001),"JA","NEJ")),"NEJ")</f>
        <v>#NUM!</v>
      </c>
      <c r="X8" s="56" t="e">
        <f>IF((IF((AND(8&lt;=MEDIAN(G8:J8),MEDIAN(G8:J8)&lt;8.95)=TRUE),"JA","NEJ"))="JA",(IF((SMALL(G8:J8,3)-SMALL(G8:J8,2)&gt;0.3001),"JA","NEJ")),"NEJ")</f>
        <v>#NUM!</v>
      </c>
      <c r="Y8" s="56" t="e">
        <f>IF((IF((AND(7&lt;=MEDIAN(G8:J8),MEDIAN(G8:J8)&lt;7.95)=TRUE),"JA","NEJ"))="JA",(IF((SMALL(G8:J8,3)-SMALL(G8:J8,2)&gt;0.4001),"JA","NEJ")),"NEJ")</f>
        <v>#NUM!</v>
      </c>
      <c r="Z8" s="56" t="e">
        <f>IF((IF((AND(6&lt;=MEDIAN(G8:J8),MEDIAN(G8:J8)&lt;6.95)=TRUE),"JA","NEJ"))="JA",(IF((SMALL(G8:J8,3)-SMALL(G8:J8,2)&gt;0.5001),"JA","NEJ")),"NEJ")</f>
        <v>#NUM!</v>
      </c>
      <c r="AA8" s="58" t="e">
        <f>IF((IF((AND(0&lt;=MEDIAN(G8:J8),MEDIAN(G8:J8)&lt;6)=TRUE),"JA","NEJ"))="JA",(IF((SMALL(G8:J8,3)-SMALL(G8:J8,2)&gt;0.6001),"JA","NEJ")),"NEJ")</f>
        <v>#NUM!</v>
      </c>
    </row>
    <row r="9" spans="1:27" ht="12.75">
      <c r="A9" s="18">
        <v>2</v>
      </c>
      <c r="B9" s="166"/>
      <c r="C9" s="127"/>
      <c r="D9" s="128"/>
      <c r="E9" s="135" t="e">
        <f t="shared" si="0"/>
        <v>#DIV/0!</v>
      </c>
      <c r="F9" s="91"/>
      <c r="G9" s="203"/>
      <c r="H9" s="204"/>
      <c r="I9" s="204"/>
      <c r="J9" s="204"/>
      <c r="K9" s="67" t="e">
        <f aca="true" t="shared" si="1" ref="K9:K21">(IF(M9="NEJ",MEDIAN(G9:J9),(MEDIAN(G9:J9)+G9)/2))</f>
        <v>#NUM!</v>
      </c>
      <c r="L9" s="158"/>
      <c r="M9" s="33" t="e">
        <f aca="true" t="shared" si="2" ref="M9:M21">IF(((OR((V9="JA"),(W9="JA"),(X9="JA"),(Y9="JA"),(Z9="JA"),(AA9="JA")))=TRUE),"JA","NEJ")</f>
        <v>#NUM!</v>
      </c>
      <c r="N9" s="99"/>
      <c r="O9" s="127"/>
      <c r="P9" s="128"/>
      <c r="Q9" s="67" t="e">
        <f aca="true" t="shared" si="3" ref="Q9:Q21">IF(R9="NEJ",AVERAGE(O9,P9),(AVERAGE(O9:P9)+O9)/2)</f>
        <v>#DIV/0!</v>
      </c>
      <c r="R9" s="33" t="str">
        <f aca="true" t="shared" si="4" ref="R9:R21">IF(MAX(O9:P9)-MIN(O9:P9)&gt;0.2,"JA","NEJ")</f>
        <v>NEJ</v>
      </c>
      <c r="S9" s="109"/>
      <c r="T9" s="124" t="e">
        <f aca="true" t="shared" si="5" ref="T9:T21">SUM(E9+K9+Q9-L9)</f>
        <v>#DIV/0!</v>
      </c>
      <c r="V9" s="57" t="e">
        <f aca="true" t="shared" si="6" ref="V9:V21">IF(MEDIAN(G9:J9)&gt;=8,(IF(MAX(G9:J9)-MIN(G9:J9)&gt;0.6001,"JA","NEJ")),(IF(MAX(G9:J9)-MIN(G9:J9)&gt;1.001,"JA","NEJ")))</f>
        <v>#NUM!</v>
      </c>
      <c r="W9" s="56" t="e">
        <f aca="true" t="shared" si="7" ref="W9:W21">IF((IF((AND(9&lt;=MEDIAN(G9:J9),MEDIAN(G9:J9)&lt;10)=TRUE),"JA","NEJ"))="JA",(IF((SMALL(G9:J9,3)-SMALL(G9:J9,2)&gt;0.2001),"JA","NEJ")),"NEJ")</f>
        <v>#NUM!</v>
      </c>
      <c r="X9" s="56" t="e">
        <f aca="true" t="shared" si="8" ref="X9:X21">IF((IF((AND(8&lt;=MEDIAN(G9:J9),MEDIAN(G9:J9)&lt;8.95)=TRUE),"JA","NEJ"))="JA",(IF((SMALL(G9:J9,3)-SMALL(G9:J9,2)&gt;0.3001),"JA","NEJ")),"NEJ")</f>
        <v>#NUM!</v>
      </c>
      <c r="Y9" s="56" t="e">
        <f aca="true" t="shared" si="9" ref="Y9:Y21">IF((IF((AND(7&lt;=MEDIAN(G9:J9),MEDIAN(G9:J9)&lt;7.95)=TRUE),"JA","NEJ"))="JA",(IF((SMALL(G9:J9,3)-SMALL(G9:J9,2)&gt;0.4001),"JA","NEJ")),"NEJ")</f>
        <v>#NUM!</v>
      </c>
      <c r="Z9" s="56" t="e">
        <f aca="true" t="shared" si="10" ref="Z9:Z21">IF((IF((AND(6&lt;=MEDIAN(G9:J9),MEDIAN(G9:J9)&lt;6.95)=TRUE),"JA","NEJ"))="JA",(IF((SMALL(G9:J9,3)-SMALL(G9:J9,2)&gt;0.5001),"JA","NEJ")),"NEJ")</f>
        <v>#NUM!</v>
      </c>
      <c r="AA9" s="58" t="e">
        <f aca="true" t="shared" si="11" ref="AA9:AA21">IF((IF((AND(0&lt;=MEDIAN(G9:J9),MEDIAN(G9:J9)&lt;6)=TRUE),"JA","NEJ"))="JA",(IF((SMALL(G9:J9,3)-SMALL(G9:J9,2)&gt;0.6001),"JA","NEJ")),"NEJ")</f>
        <v>#NUM!</v>
      </c>
    </row>
    <row r="10" spans="1:27" ht="12.75">
      <c r="A10" s="18">
        <v>3</v>
      </c>
      <c r="B10" s="167"/>
      <c r="C10" s="127"/>
      <c r="D10" s="128"/>
      <c r="E10" s="135" t="e">
        <f t="shared" si="0"/>
        <v>#DIV/0!</v>
      </c>
      <c r="F10" s="91"/>
      <c r="G10" s="203"/>
      <c r="H10" s="204"/>
      <c r="I10" s="204"/>
      <c r="J10" s="204"/>
      <c r="K10" s="67" t="e">
        <f t="shared" si="1"/>
        <v>#NUM!</v>
      </c>
      <c r="L10" s="158"/>
      <c r="M10" s="33" t="e">
        <f t="shared" si="2"/>
        <v>#NUM!</v>
      </c>
      <c r="N10" s="99"/>
      <c r="O10" s="127"/>
      <c r="P10" s="128"/>
      <c r="Q10" s="67" t="e">
        <f t="shared" si="3"/>
        <v>#DIV/0!</v>
      </c>
      <c r="R10" s="33" t="str">
        <f t="shared" si="4"/>
        <v>NEJ</v>
      </c>
      <c r="S10" s="109"/>
      <c r="T10" s="124" t="e">
        <f t="shared" si="5"/>
        <v>#DIV/0!</v>
      </c>
      <c r="V10" s="57" t="e">
        <f t="shared" si="6"/>
        <v>#NUM!</v>
      </c>
      <c r="W10" s="56" t="e">
        <f t="shared" si="7"/>
        <v>#NUM!</v>
      </c>
      <c r="X10" s="56" t="e">
        <f t="shared" si="8"/>
        <v>#NUM!</v>
      </c>
      <c r="Y10" s="56" t="e">
        <f t="shared" si="9"/>
        <v>#NUM!</v>
      </c>
      <c r="Z10" s="56" t="e">
        <f t="shared" si="10"/>
        <v>#NUM!</v>
      </c>
      <c r="AA10" s="58" t="e">
        <f t="shared" si="11"/>
        <v>#NUM!</v>
      </c>
    </row>
    <row r="11" spans="1:27" ht="12.75">
      <c r="A11" s="18">
        <v>4</v>
      </c>
      <c r="B11" s="168"/>
      <c r="C11" s="127"/>
      <c r="D11" s="128"/>
      <c r="E11" s="135" t="e">
        <f t="shared" si="0"/>
        <v>#DIV/0!</v>
      </c>
      <c r="F11" s="91"/>
      <c r="G11" s="203"/>
      <c r="H11" s="204"/>
      <c r="I11" s="204"/>
      <c r="J11" s="204"/>
      <c r="K11" s="67" t="e">
        <f t="shared" si="1"/>
        <v>#NUM!</v>
      </c>
      <c r="L11" s="158"/>
      <c r="M11" s="33" t="e">
        <f t="shared" si="2"/>
        <v>#NUM!</v>
      </c>
      <c r="N11" s="99"/>
      <c r="O11" s="127"/>
      <c r="P11" s="128"/>
      <c r="Q11" s="67" t="e">
        <f t="shared" si="3"/>
        <v>#DIV/0!</v>
      </c>
      <c r="R11" s="33" t="str">
        <f t="shared" si="4"/>
        <v>NEJ</v>
      </c>
      <c r="S11" s="109"/>
      <c r="T11" s="124" t="e">
        <f t="shared" si="5"/>
        <v>#DIV/0!</v>
      </c>
      <c r="V11" s="57" t="e">
        <f t="shared" si="6"/>
        <v>#NUM!</v>
      </c>
      <c r="W11" s="56" t="e">
        <f t="shared" si="7"/>
        <v>#NUM!</v>
      </c>
      <c r="X11" s="56" t="e">
        <f t="shared" si="8"/>
        <v>#NUM!</v>
      </c>
      <c r="Y11" s="56" t="e">
        <f t="shared" si="9"/>
        <v>#NUM!</v>
      </c>
      <c r="Z11" s="56" t="e">
        <f t="shared" si="10"/>
        <v>#NUM!</v>
      </c>
      <c r="AA11" s="58" t="e">
        <f t="shared" si="11"/>
        <v>#NUM!</v>
      </c>
    </row>
    <row r="12" spans="1:27" ht="12.75">
      <c r="A12" s="18">
        <v>5</v>
      </c>
      <c r="B12" s="168"/>
      <c r="C12" s="127"/>
      <c r="D12" s="128"/>
      <c r="E12" s="135" t="e">
        <f t="shared" si="0"/>
        <v>#DIV/0!</v>
      </c>
      <c r="F12" s="91"/>
      <c r="G12" s="203"/>
      <c r="H12" s="204"/>
      <c r="I12" s="204"/>
      <c r="J12" s="204"/>
      <c r="K12" s="67" t="e">
        <f t="shared" si="1"/>
        <v>#NUM!</v>
      </c>
      <c r="L12" s="158"/>
      <c r="M12" s="33" t="e">
        <f t="shared" si="2"/>
        <v>#NUM!</v>
      </c>
      <c r="N12" s="99"/>
      <c r="O12" s="127"/>
      <c r="P12" s="128"/>
      <c r="Q12" s="67" t="e">
        <f t="shared" si="3"/>
        <v>#DIV/0!</v>
      </c>
      <c r="R12" s="33" t="str">
        <f t="shared" si="4"/>
        <v>NEJ</v>
      </c>
      <c r="S12" s="109"/>
      <c r="T12" s="124" t="e">
        <f t="shared" si="5"/>
        <v>#DIV/0!</v>
      </c>
      <c r="V12" s="57" t="e">
        <f t="shared" si="6"/>
        <v>#NUM!</v>
      </c>
      <c r="W12" s="56" t="e">
        <f t="shared" si="7"/>
        <v>#NUM!</v>
      </c>
      <c r="X12" s="56" t="e">
        <f t="shared" si="8"/>
        <v>#NUM!</v>
      </c>
      <c r="Y12" s="56" t="e">
        <f t="shared" si="9"/>
        <v>#NUM!</v>
      </c>
      <c r="Z12" s="56" t="e">
        <f t="shared" si="10"/>
        <v>#NUM!</v>
      </c>
      <c r="AA12" s="58" t="e">
        <f t="shared" si="11"/>
        <v>#NUM!</v>
      </c>
    </row>
    <row r="13" spans="1:27" ht="12.75">
      <c r="A13" s="18">
        <v>6</v>
      </c>
      <c r="B13" s="168"/>
      <c r="C13" s="127"/>
      <c r="D13" s="128"/>
      <c r="E13" s="135" t="e">
        <f t="shared" si="0"/>
        <v>#DIV/0!</v>
      </c>
      <c r="F13" s="91"/>
      <c r="G13" s="203"/>
      <c r="H13" s="204"/>
      <c r="I13" s="204"/>
      <c r="J13" s="204"/>
      <c r="K13" s="67" t="e">
        <f t="shared" si="1"/>
        <v>#NUM!</v>
      </c>
      <c r="L13" s="158"/>
      <c r="M13" s="33" t="e">
        <f t="shared" si="2"/>
        <v>#NUM!</v>
      </c>
      <c r="N13" s="99"/>
      <c r="O13" s="127"/>
      <c r="P13" s="128"/>
      <c r="Q13" s="67" t="e">
        <f t="shared" si="3"/>
        <v>#DIV/0!</v>
      </c>
      <c r="R13" s="33" t="str">
        <f t="shared" si="4"/>
        <v>NEJ</v>
      </c>
      <c r="S13" s="109"/>
      <c r="T13" s="124" t="e">
        <f t="shared" si="5"/>
        <v>#DIV/0!</v>
      </c>
      <c r="V13" s="57" t="e">
        <f t="shared" si="6"/>
        <v>#NUM!</v>
      </c>
      <c r="W13" s="56" t="e">
        <f t="shared" si="7"/>
        <v>#NUM!</v>
      </c>
      <c r="X13" s="56" t="e">
        <f t="shared" si="8"/>
        <v>#NUM!</v>
      </c>
      <c r="Y13" s="56" t="e">
        <f t="shared" si="9"/>
        <v>#NUM!</v>
      </c>
      <c r="Z13" s="56" t="e">
        <f t="shared" si="10"/>
        <v>#NUM!</v>
      </c>
      <c r="AA13" s="58" t="e">
        <f t="shared" si="11"/>
        <v>#NUM!</v>
      </c>
    </row>
    <row r="14" spans="1:27" ht="12.75">
      <c r="A14" s="18">
        <v>7</v>
      </c>
      <c r="B14" s="166"/>
      <c r="C14" s="127"/>
      <c r="D14" s="128"/>
      <c r="E14" s="135" t="e">
        <f t="shared" si="0"/>
        <v>#DIV/0!</v>
      </c>
      <c r="F14" s="91"/>
      <c r="G14" s="131"/>
      <c r="H14" s="132"/>
      <c r="I14" s="132"/>
      <c r="J14" s="132"/>
      <c r="K14" s="67" t="e">
        <f t="shared" si="1"/>
        <v>#NUM!</v>
      </c>
      <c r="L14" s="158"/>
      <c r="M14" s="33" t="e">
        <f t="shared" si="2"/>
        <v>#NUM!</v>
      </c>
      <c r="N14" s="99"/>
      <c r="O14" s="127"/>
      <c r="P14" s="128"/>
      <c r="Q14" s="67" t="e">
        <f t="shared" si="3"/>
        <v>#DIV/0!</v>
      </c>
      <c r="R14" s="33" t="str">
        <f t="shared" si="4"/>
        <v>NEJ</v>
      </c>
      <c r="S14" s="109"/>
      <c r="T14" s="124" t="e">
        <f t="shared" si="5"/>
        <v>#DIV/0!</v>
      </c>
      <c r="V14" s="57" t="e">
        <f t="shared" si="6"/>
        <v>#NUM!</v>
      </c>
      <c r="W14" s="56" t="e">
        <f t="shared" si="7"/>
        <v>#NUM!</v>
      </c>
      <c r="X14" s="56" t="e">
        <f t="shared" si="8"/>
        <v>#NUM!</v>
      </c>
      <c r="Y14" s="56" t="e">
        <f t="shared" si="9"/>
        <v>#NUM!</v>
      </c>
      <c r="Z14" s="56" t="e">
        <f t="shared" si="10"/>
        <v>#NUM!</v>
      </c>
      <c r="AA14" s="58" t="e">
        <f t="shared" si="11"/>
        <v>#NUM!</v>
      </c>
    </row>
    <row r="15" spans="1:27" ht="12.75">
      <c r="A15" s="18">
        <v>8</v>
      </c>
      <c r="B15" s="169"/>
      <c r="C15" s="127"/>
      <c r="D15" s="128"/>
      <c r="E15" s="135" t="e">
        <f t="shared" si="0"/>
        <v>#DIV/0!</v>
      </c>
      <c r="F15" s="91"/>
      <c r="G15" s="131"/>
      <c r="H15" s="132"/>
      <c r="I15" s="132"/>
      <c r="J15" s="132"/>
      <c r="K15" s="67" t="e">
        <f t="shared" si="1"/>
        <v>#NUM!</v>
      </c>
      <c r="L15" s="158"/>
      <c r="M15" s="33" t="e">
        <f t="shared" si="2"/>
        <v>#NUM!</v>
      </c>
      <c r="N15" s="99"/>
      <c r="O15" s="127"/>
      <c r="P15" s="128"/>
      <c r="Q15" s="67" t="e">
        <f t="shared" si="3"/>
        <v>#DIV/0!</v>
      </c>
      <c r="R15" s="33" t="str">
        <f t="shared" si="4"/>
        <v>NEJ</v>
      </c>
      <c r="S15" s="109"/>
      <c r="T15" s="124" t="e">
        <f t="shared" si="5"/>
        <v>#DIV/0!</v>
      </c>
      <c r="V15" s="57" t="e">
        <f t="shared" si="6"/>
        <v>#NUM!</v>
      </c>
      <c r="W15" s="56" t="e">
        <f t="shared" si="7"/>
        <v>#NUM!</v>
      </c>
      <c r="X15" s="56" t="e">
        <f t="shared" si="8"/>
        <v>#NUM!</v>
      </c>
      <c r="Y15" s="56" t="e">
        <f t="shared" si="9"/>
        <v>#NUM!</v>
      </c>
      <c r="Z15" s="56" t="e">
        <f t="shared" si="10"/>
        <v>#NUM!</v>
      </c>
      <c r="AA15" s="58" t="e">
        <f t="shared" si="11"/>
        <v>#NUM!</v>
      </c>
    </row>
    <row r="16" spans="1:27" ht="12.75">
      <c r="A16" s="18">
        <v>9</v>
      </c>
      <c r="B16" s="168"/>
      <c r="C16" s="127"/>
      <c r="D16" s="128"/>
      <c r="E16" s="135" t="e">
        <f t="shared" si="0"/>
        <v>#DIV/0!</v>
      </c>
      <c r="F16" s="91"/>
      <c r="G16" s="131"/>
      <c r="H16" s="132"/>
      <c r="I16" s="132"/>
      <c r="J16" s="132"/>
      <c r="K16" s="67" t="e">
        <f t="shared" si="1"/>
        <v>#NUM!</v>
      </c>
      <c r="L16" s="158"/>
      <c r="M16" s="33" t="e">
        <f t="shared" si="2"/>
        <v>#NUM!</v>
      </c>
      <c r="N16" s="99"/>
      <c r="O16" s="127"/>
      <c r="P16" s="128"/>
      <c r="Q16" s="67" t="e">
        <f t="shared" si="3"/>
        <v>#DIV/0!</v>
      </c>
      <c r="R16" s="33" t="str">
        <f t="shared" si="4"/>
        <v>NEJ</v>
      </c>
      <c r="S16" s="109"/>
      <c r="T16" s="124" t="e">
        <f t="shared" si="5"/>
        <v>#DIV/0!</v>
      </c>
      <c r="V16" s="57" t="e">
        <f t="shared" si="6"/>
        <v>#NUM!</v>
      </c>
      <c r="W16" s="56" t="e">
        <f t="shared" si="7"/>
        <v>#NUM!</v>
      </c>
      <c r="X16" s="56" t="e">
        <f t="shared" si="8"/>
        <v>#NUM!</v>
      </c>
      <c r="Y16" s="56" t="e">
        <f t="shared" si="9"/>
        <v>#NUM!</v>
      </c>
      <c r="Z16" s="56" t="e">
        <f t="shared" si="10"/>
        <v>#NUM!</v>
      </c>
      <c r="AA16" s="58" t="e">
        <f t="shared" si="11"/>
        <v>#NUM!</v>
      </c>
    </row>
    <row r="17" spans="1:27" ht="12.75">
      <c r="A17" s="18">
        <v>10</v>
      </c>
      <c r="B17" s="166"/>
      <c r="C17" s="127"/>
      <c r="D17" s="128"/>
      <c r="E17" s="135" t="e">
        <f t="shared" si="0"/>
        <v>#DIV/0!</v>
      </c>
      <c r="F17" s="91"/>
      <c r="G17" s="131"/>
      <c r="H17" s="132"/>
      <c r="I17" s="132"/>
      <c r="J17" s="132"/>
      <c r="K17" s="67" t="e">
        <f t="shared" si="1"/>
        <v>#NUM!</v>
      </c>
      <c r="L17" s="158"/>
      <c r="M17" s="33" t="e">
        <f t="shared" si="2"/>
        <v>#NUM!</v>
      </c>
      <c r="N17" s="99"/>
      <c r="O17" s="127"/>
      <c r="P17" s="128"/>
      <c r="Q17" s="67" t="e">
        <f t="shared" si="3"/>
        <v>#DIV/0!</v>
      </c>
      <c r="R17" s="33" t="str">
        <f t="shared" si="4"/>
        <v>NEJ</v>
      </c>
      <c r="S17" s="109"/>
      <c r="T17" s="124" t="e">
        <f t="shared" si="5"/>
        <v>#DIV/0!</v>
      </c>
      <c r="V17" s="57" t="e">
        <f t="shared" si="6"/>
        <v>#NUM!</v>
      </c>
      <c r="W17" s="56" t="e">
        <f t="shared" si="7"/>
        <v>#NUM!</v>
      </c>
      <c r="X17" s="56" t="e">
        <f t="shared" si="8"/>
        <v>#NUM!</v>
      </c>
      <c r="Y17" s="56" t="e">
        <f t="shared" si="9"/>
        <v>#NUM!</v>
      </c>
      <c r="Z17" s="56" t="e">
        <f t="shared" si="10"/>
        <v>#NUM!</v>
      </c>
      <c r="AA17" s="58" t="e">
        <f t="shared" si="11"/>
        <v>#NUM!</v>
      </c>
    </row>
    <row r="18" spans="1:27" ht="12.75">
      <c r="A18" s="18">
        <v>11</v>
      </c>
      <c r="B18" s="166"/>
      <c r="C18" s="127"/>
      <c r="D18" s="128"/>
      <c r="E18" s="135" t="e">
        <f t="shared" si="0"/>
        <v>#DIV/0!</v>
      </c>
      <c r="F18" s="91"/>
      <c r="G18" s="131"/>
      <c r="H18" s="132"/>
      <c r="I18" s="132"/>
      <c r="J18" s="132"/>
      <c r="K18" s="67" t="e">
        <f t="shared" si="1"/>
        <v>#NUM!</v>
      </c>
      <c r="L18" s="158"/>
      <c r="M18" s="33" t="e">
        <f t="shared" si="2"/>
        <v>#NUM!</v>
      </c>
      <c r="N18" s="99"/>
      <c r="O18" s="127"/>
      <c r="P18" s="128"/>
      <c r="Q18" s="67" t="e">
        <f t="shared" si="3"/>
        <v>#DIV/0!</v>
      </c>
      <c r="R18" s="33" t="str">
        <f t="shared" si="4"/>
        <v>NEJ</v>
      </c>
      <c r="S18" s="109"/>
      <c r="T18" s="124" t="e">
        <f t="shared" si="5"/>
        <v>#DIV/0!</v>
      </c>
      <c r="V18" s="57" t="e">
        <f t="shared" si="6"/>
        <v>#NUM!</v>
      </c>
      <c r="W18" s="56" t="e">
        <f t="shared" si="7"/>
        <v>#NUM!</v>
      </c>
      <c r="X18" s="56" t="e">
        <f t="shared" si="8"/>
        <v>#NUM!</v>
      </c>
      <c r="Y18" s="56" t="e">
        <f t="shared" si="9"/>
        <v>#NUM!</v>
      </c>
      <c r="Z18" s="56" t="e">
        <f t="shared" si="10"/>
        <v>#NUM!</v>
      </c>
      <c r="AA18" s="58" t="e">
        <f t="shared" si="11"/>
        <v>#NUM!</v>
      </c>
    </row>
    <row r="19" spans="1:27" ht="12.75">
      <c r="A19" s="18">
        <v>12</v>
      </c>
      <c r="B19" s="166"/>
      <c r="C19" s="127"/>
      <c r="D19" s="128"/>
      <c r="E19" s="135" t="e">
        <f t="shared" si="0"/>
        <v>#DIV/0!</v>
      </c>
      <c r="F19" s="91"/>
      <c r="G19" s="131"/>
      <c r="H19" s="132"/>
      <c r="I19" s="132"/>
      <c r="J19" s="132"/>
      <c r="K19" s="67" t="e">
        <f t="shared" si="1"/>
        <v>#NUM!</v>
      </c>
      <c r="L19" s="158"/>
      <c r="M19" s="33" t="e">
        <f t="shared" si="2"/>
        <v>#NUM!</v>
      </c>
      <c r="N19" s="99"/>
      <c r="O19" s="127"/>
      <c r="P19" s="128"/>
      <c r="Q19" s="67" t="e">
        <f t="shared" si="3"/>
        <v>#DIV/0!</v>
      </c>
      <c r="R19" s="33" t="str">
        <f t="shared" si="4"/>
        <v>NEJ</v>
      </c>
      <c r="S19" s="109"/>
      <c r="T19" s="124" t="e">
        <f t="shared" si="5"/>
        <v>#DIV/0!</v>
      </c>
      <c r="V19" s="57" t="e">
        <f t="shared" si="6"/>
        <v>#NUM!</v>
      </c>
      <c r="W19" s="56" t="e">
        <f t="shared" si="7"/>
        <v>#NUM!</v>
      </c>
      <c r="X19" s="56" t="e">
        <f t="shared" si="8"/>
        <v>#NUM!</v>
      </c>
      <c r="Y19" s="56" t="e">
        <f t="shared" si="9"/>
        <v>#NUM!</v>
      </c>
      <c r="Z19" s="56" t="e">
        <f t="shared" si="10"/>
        <v>#NUM!</v>
      </c>
      <c r="AA19" s="58" t="e">
        <f t="shared" si="11"/>
        <v>#NUM!</v>
      </c>
    </row>
    <row r="20" spans="1:27" ht="12.75">
      <c r="A20" s="18">
        <v>13</v>
      </c>
      <c r="B20" s="166"/>
      <c r="C20" s="127"/>
      <c r="D20" s="128"/>
      <c r="E20" s="135" t="e">
        <f t="shared" si="0"/>
        <v>#DIV/0!</v>
      </c>
      <c r="F20" s="91"/>
      <c r="G20" s="131"/>
      <c r="H20" s="132"/>
      <c r="I20" s="132"/>
      <c r="J20" s="132"/>
      <c r="K20" s="67" t="e">
        <f t="shared" si="1"/>
        <v>#NUM!</v>
      </c>
      <c r="L20" s="158"/>
      <c r="M20" s="33" t="e">
        <f t="shared" si="2"/>
        <v>#NUM!</v>
      </c>
      <c r="N20" s="99"/>
      <c r="O20" s="127"/>
      <c r="P20" s="128"/>
      <c r="Q20" s="67" t="e">
        <f t="shared" si="3"/>
        <v>#DIV/0!</v>
      </c>
      <c r="R20" s="33" t="str">
        <f t="shared" si="4"/>
        <v>NEJ</v>
      </c>
      <c r="S20" s="109"/>
      <c r="T20" s="124" t="e">
        <f t="shared" si="5"/>
        <v>#DIV/0!</v>
      </c>
      <c r="V20" s="57" t="e">
        <f t="shared" si="6"/>
        <v>#NUM!</v>
      </c>
      <c r="W20" s="56" t="e">
        <f t="shared" si="7"/>
        <v>#NUM!</v>
      </c>
      <c r="X20" s="56" t="e">
        <f t="shared" si="8"/>
        <v>#NUM!</v>
      </c>
      <c r="Y20" s="56" t="e">
        <f t="shared" si="9"/>
        <v>#NUM!</v>
      </c>
      <c r="Z20" s="56" t="e">
        <f t="shared" si="10"/>
        <v>#NUM!</v>
      </c>
      <c r="AA20" s="58" t="e">
        <f t="shared" si="11"/>
        <v>#NUM!</v>
      </c>
    </row>
    <row r="21" spans="1:27" ht="13.5" thickBot="1">
      <c r="A21" s="19">
        <v>14</v>
      </c>
      <c r="B21" s="199"/>
      <c r="C21" s="129"/>
      <c r="D21" s="130"/>
      <c r="E21" s="136" t="e">
        <f t="shared" si="0"/>
        <v>#DIV/0!</v>
      </c>
      <c r="F21" s="110"/>
      <c r="G21" s="133"/>
      <c r="H21" s="134"/>
      <c r="I21" s="134"/>
      <c r="J21" s="134"/>
      <c r="K21" s="68" t="e">
        <f t="shared" si="1"/>
        <v>#NUM!</v>
      </c>
      <c r="L21" s="159"/>
      <c r="M21" s="66" t="e">
        <f t="shared" si="2"/>
        <v>#NUM!</v>
      </c>
      <c r="N21" s="99"/>
      <c r="O21" s="148"/>
      <c r="P21" s="149"/>
      <c r="Q21" s="151" t="e">
        <f t="shared" si="3"/>
        <v>#DIV/0!</v>
      </c>
      <c r="R21" s="152" t="str">
        <f t="shared" si="4"/>
        <v>NEJ</v>
      </c>
      <c r="S21" s="109"/>
      <c r="T21" s="201" t="e">
        <f t="shared" si="5"/>
        <v>#DIV/0!</v>
      </c>
      <c r="V21" s="224" t="e">
        <f t="shared" si="6"/>
        <v>#NUM!</v>
      </c>
      <c r="W21" s="59" t="e">
        <f t="shared" si="7"/>
        <v>#NUM!</v>
      </c>
      <c r="X21" s="59" t="e">
        <f t="shared" si="8"/>
        <v>#NUM!</v>
      </c>
      <c r="Y21" s="59" t="e">
        <f t="shared" si="9"/>
        <v>#NUM!</v>
      </c>
      <c r="Z21" s="59" t="e">
        <f t="shared" si="10"/>
        <v>#NUM!</v>
      </c>
      <c r="AA21" s="190" t="e">
        <f t="shared" si="11"/>
        <v>#NUM!</v>
      </c>
    </row>
    <row r="22" spans="1:20" ht="12.75">
      <c r="A22" s="251"/>
      <c r="B22" s="252"/>
      <c r="C22" s="1"/>
      <c r="D22" s="2"/>
      <c r="E22" s="2"/>
      <c r="F22" s="103"/>
      <c r="G22" s="5"/>
      <c r="H22" s="20"/>
      <c r="I22" s="5"/>
      <c r="J22" s="5"/>
      <c r="K22" s="72"/>
      <c r="L22" s="5"/>
      <c r="M22" s="21"/>
      <c r="N22" s="111"/>
      <c r="O22" s="2"/>
      <c r="P22" s="2"/>
      <c r="Q22" s="2"/>
      <c r="R22" s="2"/>
      <c r="S22" s="200"/>
      <c r="T22" s="112"/>
    </row>
    <row r="23" spans="1:20" ht="12.75">
      <c r="A23" s="243"/>
      <c r="B23" s="244"/>
      <c r="C23" s="4"/>
      <c r="D23" s="245"/>
      <c r="E23" s="245"/>
      <c r="F23" s="246"/>
      <c r="G23" s="5"/>
      <c r="H23" s="230"/>
      <c r="I23" s="230"/>
      <c r="J23" s="230"/>
      <c r="K23" s="230"/>
      <c r="L23" s="230"/>
      <c r="M23" s="231"/>
      <c r="N23" s="114"/>
      <c r="O23" s="234"/>
      <c r="P23" s="234"/>
      <c r="Q23" s="234"/>
      <c r="R23" s="234"/>
      <c r="S23" s="234"/>
      <c r="T23" s="235"/>
    </row>
    <row r="24" spans="1:20" ht="12.75">
      <c r="A24" s="253" t="s">
        <v>15</v>
      </c>
      <c r="B24" s="254"/>
      <c r="C24" s="4"/>
      <c r="D24" s="247"/>
      <c r="E24" s="247"/>
      <c r="F24" s="248"/>
      <c r="G24" s="5"/>
      <c r="H24" s="232"/>
      <c r="I24" s="232"/>
      <c r="J24" s="232"/>
      <c r="K24" s="232"/>
      <c r="L24" s="232"/>
      <c r="M24" s="233"/>
      <c r="N24" s="113"/>
      <c r="O24" s="236"/>
      <c r="P24" s="236"/>
      <c r="Q24" s="236"/>
      <c r="R24" s="236"/>
      <c r="S24" s="236"/>
      <c r="T24" s="237"/>
    </row>
    <row r="25" spans="1:22" ht="15" customHeight="1">
      <c r="A25" s="228"/>
      <c r="B25" s="229"/>
      <c r="C25" s="214" t="s">
        <v>56</v>
      </c>
      <c r="D25" s="255" t="s">
        <v>0</v>
      </c>
      <c r="E25" s="256"/>
      <c r="F25" s="257"/>
      <c r="G25" s="216" t="s">
        <v>58</v>
      </c>
      <c r="H25" s="255" t="s">
        <v>0</v>
      </c>
      <c r="I25" s="255"/>
      <c r="J25" s="255"/>
      <c r="K25" s="255"/>
      <c r="L25" s="255"/>
      <c r="M25" s="258"/>
      <c r="N25" s="215" t="s">
        <v>3</v>
      </c>
      <c r="O25" s="240" t="s">
        <v>0</v>
      </c>
      <c r="P25" s="241"/>
      <c r="Q25" s="241"/>
      <c r="R25" s="241"/>
      <c r="S25" s="241"/>
      <c r="T25" s="242"/>
      <c r="V25" s="70"/>
    </row>
    <row r="26" spans="1:22" ht="15" customHeight="1">
      <c r="A26" s="253"/>
      <c r="B26" s="254"/>
      <c r="C26" s="4"/>
      <c r="D26" s="51"/>
      <c r="E26" s="51"/>
      <c r="F26" s="161"/>
      <c r="G26" s="5"/>
      <c r="H26" s="51"/>
      <c r="I26" s="51"/>
      <c r="J26" s="51"/>
      <c r="K26" s="51"/>
      <c r="L26" s="51"/>
      <c r="M26" s="161"/>
      <c r="N26" s="52"/>
      <c r="O26" s="170"/>
      <c r="P26" s="51"/>
      <c r="Q26" s="51"/>
      <c r="R26" s="51"/>
      <c r="S26" s="51"/>
      <c r="T26" s="161"/>
      <c r="V26" s="70"/>
    </row>
    <row r="27" spans="1:24" ht="12.75">
      <c r="A27" s="253" t="s">
        <v>20</v>
      </c>
      <c r="B27" s="254"/>
      <c r="C27" s="4"/>
      <c r="D27" s="245"/>
      <c r="E27" s="245"/>
      <c r="F27" s="246"/>
      <c r="G27" s="5"/>
      <c r="H27" s="230"/>
      <c r="I27" s="230"/>
      <c r="J27" s="230"/>
      <c r="K27" s="230"/>
      <c r="L27" s="230"/>
      <c r="M27" s="231"/>
      <c r="N27" s="114"/>
      <c r="O27" s="238"/>
      <c r="P27" s="238"/>
      <c r="Q27" s="238"/>
      <c r="R27" s="238"/>
      <c r="S27" s="238"/>
      <c r="T27" s="235"/>
      <c r="X27" s="202"/>
    </row>
    <row r="28" spans="1:20" ht="12.75">
      <c r="A28" s="228"/>
      <c r="B28" s="229"/>
      <c r="C28" s="4"/>
      <c r="D28" s="247"/>
      <c r="E28" s="247"/>
      <c r="F28" s="248"/>
      <c r="G28" s="5"/>
      <c r="H28" s="232"/>
      <c r="I28" s="232"/>
      <c r="J28" s="232"/>
      <c r="K28" s="232"/>
      <c r="L28" s="232"/>
      <c r="M28" s="233"/>
      <c r="N28" s="113"/>
      <c r="O28" s="239"/>
      <c r="P28" s="239"/>
      <c r="Q28" s="239"/>
      <c r="R28" s="239"/>
      <c r="S28" s="239"/>
      <c r="T28" s="237"/>
    </row>
    <row r="29" spans="1:20" ht="12.75">
      <c r="A29" s="243"/>
      <c r="B29" s="244"/>
      <c r="C29" s="213" t="s">
        <v>57</v>
      </c>
      <c r="D29" s="255" t="s">
        <v>0</v>
      </c>
      <c r="E29" s="256"/>
      <c r="F29" s="257"/>
      <c r="G29" s="216" t="s">
        <v>59</v>
      </c>
      <c r="H29" s="255"/>
      <c r="I29" s="255"/>
      <c r="J29" s="255"/>
      <c r="K29" s="255"/>
      <c r="L29" s="255"/>
      <c r="M29" s="258"/>
      <c r="N29" s="215" t="s">
        <v>4</v>
      </c>
      <c r="O29" s="240" t="s">
        <v>0</v>
      </c>
      <c r="P29" s="241"/>
      <c r="Q29" s="241"/>
      <c r="R29" s="241"/>
      <c r="S29" s="241"/>
      <c r="T29" s="242"/>
    </row>
    <row r="30" spans="1:20" ht="12.75">
      <c r="A30" s="253" t="s">
        <v>16</v>
      </c>
      <c r="B30" s="254"/>
      <c r="C30" s="114"/>
      <c r="D30" s="51"/>
      <c r="E30" s="51"/>
      <c r="F30" s="161"/>
      <c r="G30" s="5"/>
      <c r="H30" s="51"/>
      <c r="I30" s="51"/>
      <c r="J30" s="51"/>
      <c r="K30" s="51"/>
      <c r="L30" s="51"/>
      <c r="M30" s="161"/>
      <c r="N30" s="52"/>
      <c r="O30" s="170"/>
      <c r="P30" s="51"/>
      <c r="Q30" s="51"/>
      <c r="R30" s="51"/>
      <c r="S30" s="51"/>
      <c r="T30" s="161"/>
    </row>
    <row r="31" spans="1:20" ht="12.75">
      <c r="A31" s="272"/>
      <c r="B31" s="246"/>
      <c r="C31" s="4"/>
      <c r="D31" s="5"/>
      <c r="E31" s="5"/>
      <c r="F31" s="21"/>
      <c r="G31" s="5"/>
      <c r="H31" s="230"/>
      <c r="I31" s="230"/>
      <c r="J31" s="230"/>
      <c r="K31" s="230"/>
      <c r="L31" s="230"/>
      <c r="M31" s="231"/>
      <c r="N31" s="114"/>
      <c r="O31" s="51"/>
      <c r="P31" s="51"/>
      <c r="Q31" s="51"/>
      <c r="R31" s="51"/>
      <c r="S31" s="31"/>
      <c r="T31" s="115"/>
    </row>
    <row r="32" spans="1:20" ht="12.75">
      <c r="A32" s="273"/>
      <c r="B32" s="248"/>
      <c r="C32" s="4"/>
      <c r="D32" s="5"/>
      <c r="E32" s="5"/>
      <c r="F32" s="21"/>
      <c r="G32" s="5"/>
      <c r="H32" s="232"/>
      <c r="I32" s="232"/>
      <c r="J32" s="232"/>
      <c r="K32" s="232"/>
      <c r="L32" s="232"/>
      <c r="M32" s="233"/>
      <c r="N32" s="113"/>
      <c r="O32" s="5"/>
      <c r="P32" s="5"/>
      <c r="Q32" s="5"/>
      <c r="R32" s="5"/>
      <c r="S32" s="82"/>
      <c r="T32" s="108"/>
    </row>
    <row r="33" spans="1:20" ht="12.75">
      <c r="A33" s="287" t="s">
        <v>0</v>
      </c>
      <c r="B33" s="258"/>
      <c r="C33" s="4"/>
      <c r="D33" s="86"/>
      <c r="E33" s="86"/>
      <c r="F33" s="198"/>
      <c r="G33" s="216" t="s">
        <v>62</v>
      </c>
      <c r="H33" s="255" t="s">
        <v>0</v>
      </c>
      <c r="I33" s="255"/>
      <c r="J33" s="255"/>
      <c r="K33" s="255"/>
      <c r="L33" s="255"/>
      <c r="M33" s="258"/>
      <c r="N33" s="52"/>
      <c r="O33" s="51"/>
      <c r="P33" s="51"/>
      <c r="Q33" s="51"/>
      <c r="R33" s="51"/>
      <c r="S33" s="51"/>
      <c r="T33" s="161"/>
    </row>
    <row r="34" spans="1:20" ht="12.75">
      <c r="A34" s="274"/>
      <c r="B34" s="275"/>
      <c r="C34" s="4"/>
      <c r="D34" s="86"/>
      <c r="E34" s="86"/>
      <c r="F34" s="198"/>
      <c r="G34" s="5"/>
      <c r="H34" s="51"/>
      <c r="I34" s="51"/>
      <c r="J34" s="51"/>
      <c r="K34" s="51"/>
      <c r="L34" s="51"/>
      <c r="M34" s="161"/>
      <c r="N34" s="52"/>
      <c r="O34" s="51"/>
      <c r="P34" s="51"/>
      <c r="Q34" s="51"/>
      <c r="R34" s="51"/>
      <c r="S34" s="51"/>
      <c r="T34" s="161"/>
    </row>
    <row r="35" spans="1:20" ht="12.75">
      <c r="A35" s="253" t="s">
        <v>17</v>
      </c>
      <c r="B35" s="254"/>
      <c r="C35" s="4"/>
      <c r="D35" s="20"/>
      <c r="E35" s="20"/>
      <c r="F35" s="193"/>
      <c r="G35" s="5"/>
      <c r="H35" s="234"/>
      <c r="I35" s="234"/>
      <c r="J35" s="234"/>
      <c r="K35" s="234"/>
      <c r="L35" s="234"/>
      <c r="M35" s="285"/>
      <c r="N35" s="116"/>
      <c r="O35" s="51"/>
      <c r="P35" s="51"/>
      <c r="Q35" s="51"/>
      <c r="R35" s="51"/>
      <c r="S35" s="87"/>
      <c r="T35" s="117"/>
    </row>
    <row r="36" spans="1:20" ht="12.75">
      <c r="A36" s="272"/>
      <c r="B36" s="246"/>
      <c r="C36" s="4"/>
      <c r="D36" s="20"/>
      <c r="E36" s="20"/>
      <c r="F36" s="193"/>
      <c r="G36" s="5"/>
      <c r="H36" s="236"/>
      <c r="I36" s="236"/>
      <c r="J36" s="236"/>
      <c r="K36" s="236"/>
      <c r="L36" s="236"/>
      <c r="M36" s="286"/>
      <c r="N36" s="113"/>
      <c r="O36" s="51"/>
      <c r="P36" s="51"/>
      <c r="Q36" s="51"/>
      <c r="R36" s="51"/>
      <c r="S36" s="82"/>
      <c r="T36" s="108"/>
    </row>
    <row r="37" spans="1:20" ht="12.75">
      <c r="A37" s="273"/>
      <c r="B37" s="248"/>
      <c r="C37" s="4"/>
      <c r="D37" s="86"/>
      <c r="E37" s="86"/>
      <c r="F37" s="198"/>
      <c r="G37" s="216" t="s">
        <v>63</v>
      </c>
      <c r="H37" s="255" t="s">
        <v>0</v>
      </c>
      <c r="I37" s="255"/>
      <c r="J37" s="255"/>
      <c r="K37" s="255"/>
      <c r="L37" s="255"/>
      <c r="M37" s="258"/>
      <c r="N37" s="52"/>
      <c r="O37" s="51"/>
      <c r="P37" s="51"/>
      <c r="Q37" s="51"/>
      <c r="R37" s="51"/>
      <c r="S37" s="51"/>
      <c r="T37" s="161"/>
    </row>
    <row r="38" spans="1:20" ht="13.5" thickBot="1">
      <c r="A38" s="276" t="s">
        <v>0</v>
      </c>
      <c r="B38" s="277"/>
      <c r="C38" s="25"/>
      <c r="D38" s="7"/>
      <c r="E38" s="7"/>
      <c r="F38" s="26"/>
      <c r="G38" s="7"/>
      <c r="H38" s="24"/>
      <c r="I38" s="34"/>
      <c r="J38" s="7"/>
      <c r="K38" s="76"/>
      <c r="L38" s="7"/>
      <c r="M38" s="26"/>
      <c r="N38" s="118"/>
      <c r="O38" s="34"/>
      <c r="P38" s="34"/>
      <c r="Q38" s="34"/>
      <c r="R38" s="34"/>
      <c r="S38" s="34"/>
      <c r="T38" s="119"/>
    </row>
    <row r="39" spans="1:2" ht="12.75">
      <c r="A39" s="5"/>
      <c r="B39" s="147"/>
    </row>
    <row r="40" spans="11:20" ht="12.75">
      <c r="K40" s="78"/>
      <c r="L40" s="28"/>
      <c r="M40" s="28"/>
      <c r="N40" s="100"/>
      <c r="S40" s="100"/>
      <c r="T40" s="100"/>
    </row>
    <row r="41" spans="2:20" ht="12.75">
      <c r="B41" s="27"/>
      <c r="K41" s="78"/>
      <c r="L41" s="29"/>
      <c r="M41" s="29"/>
      <c r="N41" s="101"/>
      <c r="S41" s="101"/>
      <c r="T41" s="101"/>
    </row>
    <row r="42" spans="2:20" ht="12.75">
      <c r="B42" s="27"/>
      <c r="K42" s="78"/>
      <c r="L42" s="30"/>
      <c r="M42" s="30"/>
      <c r="N42" s="102"/>
      <c r="S42" s="102"/>
      <c r="T42" s="102"/>
    </row>
    <row r="43" spans="2:20" ht="12.75">
      <c r="B43" s="27"/>
      <c r="K43" s="78"/>
      <c r="L43" s="28"/>
      <c r="M43" s="28"/>
      <c r="N43" s="100"/>
      <c r="S43" s="100"/>
      <c r="T43" s="100"/>
    </row>
    <row r="44" spans="2:20" ht="12.75">
      <c r="B44" s="27"/>
      <c r="K44" s="78"/>
      <c r="L44" s="28"/>
      <c r="M44" s="28"/>
      <c r="N44" s="100"/>
      <c r="R44" s="28"/>
      <c r="S44" s="100"/>
      <c r="T44" s="100"/>
    </row>
    <row r="45" spans="2:20" ht="12.75">
      <c r="B45" s="27"/>
      <c r="K45" s="78"/>
      <c r="L45" s="28"/>
      <c r="M45" s="28"/>
      <c r="N45" s="100"/>
      <c r="R45" s="29"/>
      <c r="S45" s="100"/>
      <c r="T45" s="100"/>
    </row>
    <row r="46" spans="2:20" ht="12.75">
      <c r="B46" s="27"/>
      <c r="K46" s="78"/>
      <c r="L46" s="28"/>
      <c r="M46" s="28"/>
      <c r="N46" s="100"/>
      <c r="R46" s="30"/>
      <c r="S46" s="100"/>
      <c r="T46" s="100"/>
    </row>
    <row r="47" spans="2:20" ht="12.75">
      <c r="B47" s="27"/>
      <c r="K47" s="78"/>
      <c r="L47" s="28"/>
      <c r="M47" s="28"/>
      <c r="N47" s="100"/>
      <c r="R47" s="28"/>
      <c r="S47" s="100"/>
      <c r="T47" s="100"/>
    </row>
    <row r="48" spans="2:20" ht="12.75">
      <c r="B48" s="27"/>
      <c r="K48" s="78"/>
      <c r="L48" s="28"/>
      <c r="M48" s="28"/>
      <c r="N48" s="100"/>
      <c r="R48" s="28"/>
      <c r="S48" s="100"/>
      <c r="T48" s="100"/>
    </row>
    <row r="49" spans="2:20" ht="12.75">
      <c r="B49" s="27"/>
      <c r="K49" s="78"/>
      <c r="L49" s="28"/>
      <c r="M49" s="28"/>
      <c r="N49" s="100"/>
      <c r="R49" s="28"/>
      <c r="S49" s="100"/>
      <c r="T49" s="100"/>
    </row>
    <row r="50" spans="2:20" ht="12.75">
      <c r="B50" s="27"/>
      <c r="K50" s="78"/>
      <c r="L50" s="28"/>
      <c r="M50" s="28"/>
      <c r="N50" s="100"/>
      <c r="R50" s="28"/>
      <c r="S50" s="100"/>
      <c r="T50" s="100"/>
    </row>
    <row r="51" spans="2:20" ht="12.75">
      <c r="B51" s="27"/>
      <c r="K51" s="78"/>
      <c r="L51" s="28"/>
      <c r="M51" s="28"/>
      <c r="N51" s="100"/>
      <c r="R51" s="28"/>
      <c r="S51" s="100"/>
      <c r="T51" s="100"/>
    </row>
    <row r="52" spans="2:20" ht="12.75">
      <c r="B52" s="27"/>
      <c r="K52" s="78"/>
      <c r="L52" s="28"/>
      <c r="M52" s="28"/>
      <c r="N52" s="100"/>
      <c r="R52" s="28"/>
      <c r="S52" s="100"/>
      <c r="T52" s="100"/>
    </row>
    <row r="53" spans="2:20" ht="12.75">
      <c r="B53" s="27"/>
      <c r="K53" s="78"/>
      <c r="L53" s="28"/>
      <c r="M53" s="28"/>
      <c r="N53" s="100"/>
      <c r="R53" s="28"/>
      <c r="S53" s="100"/>
      <c r="T53" s="100"/>
    </row>
    <row r="54" spans="2:20" ht="12.75">
      <c r="B54" s="27"/>
      <c r="K54" s="78"/>
      <c r="L54" s="28"/>
      <c r="M54" s="28"/>
      <c r="N54" s="100"/>
      <c r="R54" s="28"/>
      <c r="S54" s="100"/>
      <c r="T54" s="100"/>
    </row>
    <row r="55" spans="2:20" ht="12.75">
      <c r="B55" s="27"/>
      <c r="K55" s="78"/>
      <c r="L55" s="28"/>
      <c r="M55" s="28"/>
      <c r="N55" s="100"/>
      <c r="R55" s="28"/>
      <c r="S55" s="100"/>
      <c r="T55" s="100"/>
    </row>
    <row r="56" spans="2:20" ht="12.75">
      <c r="B56" s="27"/>
      <c r="K56" s="78"/>
      <c r="L56" s="28"/>
      <c r="M56" s="28"/>
      <c r="N56" s="100"/>
      <c r="R56" s="28"/>
      <c r="S56" s="100"/>
      <c r="T56" s="100"/>
    </row>
    <row r="57" spans="2:20" ht="12.75">
      <c r="B57" s="27"/>
      <c r="K57" s="78"/>
      <c r="L57" s="28"/>
      <c r="M57" s="28"/>
      <c r="N57" s="100"/>
      <c r="R57" s="28"/>
      <c r="S57" s="100"/>
      <c r="T57" s="100"/>
    </row>
    <row r="58" spans="2:20" ht="12.75">
      <c r="B58" s="27"/>
      <c r="K58" s="78"/>
      <c r="L58" s="28"/>
      <c r="M58" s="28"/>
      <c r="N58" s="100"/>
      <c r="R58" s="28"/>
      <c r="S58" s="100"/>
      <c r="T58" s="100"/>
    </row>
    <row r="59" spans="2:20" ht="12.75">
      <c r="B59" s="27"/>
      <c r="K59" s="78"/>
      <c r="L59" s="28"/>
      <c r="M59" s="28"/>
      <c r="N59" s="172"/>
      <c r="R59" s="28"/>
      <c r="S59" s="100"/>
      <c r="T59" s="100"/>
    </row>
    <row r="60" spans="2:20" ht="12.75">
      <c r="B60" s="27"/>
      <c r="K60" s="78"/>
      <c r="L60" s="28"/>
      <c r="M60" s="28"/>
      <c r="N60" s="100"/>
      <c r="R60" s="28"/>
      <c r="S60" s="100"/>
      <c r="T60" s="100"/>
    </row>
    <row r="61" ht="12.75">
      <c r="R61" s="28"/>
    </row>
    <row r="62" ht="12.75">
      <c r="R62" s="28"/>
    </row>
    <row r="63" ht="12.75">
      <c r="R63" s="28"/>
    </row>
    <row r="64" ht="12.75">
      <c r="R64" s="28"/>
    </row>
  </sheetData>
  <sheetProtection password="C5C6" sheet="1" formatColumns="0" formatRows="0" selectLockedCells="1"/>
  <mergeCells count="42">
    <mergeCell ref="H37:M37"/>
    <mergeCell ref="A38:B38"/>
    <mergeCell ref="O5:R5"/>
    <mergeCell ref="A5:A6"/>
    <mergeCell ref="A30:B30"/>
    <mergeCell ref="H33:M33"/>
    <mergeCell ref="C5:E5"/>
    <mergeCell ref="H35:M36"/>
    <mergeCell ref="A36:B37"/>
    <mergeCell ref="A33:B33"/>
    <mergeCell ref="O29:T29"/>
    <mergeCell ref="A35:B35"/>
    <mergeCell ref="H23:M24"/>
    <mergeCell ref="A26:B26"/>
    <mergeCell ref="A28:B28"/>
    <mergeCell ref="A29:B29"/>
    <mergeCell ref="D27:F28"/>
    <mergeCell ref="H27:M28"/>
    <mergeCell ref="A31:B32"/>
    <mergeCell ref="A34:B34"/>
    <mergeCell ref="T5:T6"/>
    <mergeCell ref="G5:M5"/>
    <mergeCell ref="O1:T1"/>
    <mergeCell ref="O2:T2"/>
    <mergeCell ref="B2:M2"/>
    <mergeCell ref="B3:M3"/>
    <mergeCell ref="A24:B24"/>
    <mergeCell ref="D29:F29"/>
    <mergeCell ref="A27:B27"/>
    <mergeCell ref="H29:M29"/>
    <mergeCell ref="D25:F25"/>
    <mergeCell ref="H25:M25"/>
    <mergeCell ref="V5:AA5"/>
    <mergeCell ref="A25:B25"/>
    <mergeCell ref="H31:M32"/>
    <mergeCell ref="O23:T24"/>
    <mergeCell ref="O27:T28"/>
    <mergeCell ref="O25:T25"/>
    <mergeCell ref="A23:B23"/>
    <mergeCell ref="D23:F24"/>
    <mergeCell ref="W6:AA6"/>
    <mergeCell ref="A22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M13" sqref="M13"/>
    </sheetView>
  </sheetViews>
  <sheetFormatPr defaultColWidth="11.421875" defaultRowHeight="12.75"/>
  <cols>
    <col min="1" max="1" width="3.421875" style="3" customWidth="1"/>
    <col min="2" max="2" width="27.28125" style="3" customWidth="1"/>
    <col min="3" max="4" width="4.421875" style="3" bestFit="1" customWidth="1"/>
    <col min="5" max="5" width="7.8515625" style="3" customWidth="1"/>
    <col min="6" max="6" width="4.421875" style="3" customWidth="1"/>
    <col min="7" max="8" width="4.421875" style="3" bestFit="1" customWidth="1"/>
    <col min="9" max="9" width="7.7109375" style="3" customWidth="1"/>
    <col min="10" max="10" width="4.28125" style="3" customWidth="1"/>
    <col min="11" max="11" width="5.00390625" style="31" customWidth="1"/>
    <col min="12" max="14" width="4.421875" style="3" bestFit="1" customWidth="1"/>
    <col min="15" max="15" width="4.421875" style="3" customWidth="1"/>
    <col min="16" max="16" width="7.7109375" style="77" customWidth="1"/>
    <col min="17" max="17" width="4.421875" style="3" customWidth="1"/>
    <col min="18" max="18" width="5.28125" style="3" customWidth="1"/>
    <col min="19" max="19" width="4.421875" style="17" customWidth="1"/>
    <col min="20" max="20" width="11.8515625" style="17" bestFit="1" customWidth="1"/>
    <col min="21" max="21" width="11.421875" style="17" customWidth="1"/>
    <col min="22" max="27" width="10.421875" style="3" bestFit="1" customWidth="1"/>
    <col min="28" max="16384" width="11.421875" style="3" customWidth="1"/>
  </cols>
  <sheetData>
    <row r="1" spans="1:21" ht="18" customHeight="1">
      <c r="A1" s="142"/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294" t="str">
        <f>Fristående!O1</f>
        <v>Tävling: </v>
      </c>
      <c r="P1" s="295"/>
      <c r="Q1" s="295"/>
      <c r="R1" s="295"/>
      <c r="S1" s="295"/>
      <c r="T1" s="296"/>
      <c r="U1" s="171"/>
    </row>
    <row r="2" spans="1:21" ht="20.25" customHeight="1" thickBot="1">
      <c r="A2" s="142"/>
      <c r="B2" s="270" t="s">
        <v>21</v>
      </c>
      <c r="C2" s="270"/>
      <c r="D2" s="270"/>
      <c r="E2" s="270"/>
      <c r="F2" s="69"/>
      <c r="G2" s="69"/>
      <c r="H2" s="69"/>
      <c r="I2" s="69"/>
      <c r="J2" s="69"/>
      <c r="K2" s="69"/>
      <c r="L2" s="69"/>
      <c r="M2" s="69"/>
      <c r="N2" s="69"/>
      <c r="O2" s="301" t="str">
        <f>Fristående!O2</f>
        <v>Datum:</v>
      </c>
      <c r="P2" s="302"/>
      <c r="Q2" s="302"/>
      <c r="R2" s="302"/>
      <c r="S2" s="302"/>
      <c r="T2" s="303"/>
      <c r="U2" s="86"/>
    </row>
    <row r="3" spans="1:22" ht="12" customHeight="1">
      <c r="A3" s="14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5"/>
      <c r="T3" s="95"/>
      <c r="V3" s="60" t="s">
        <v>8</v>
      </c>
    </row>
    <row r="4" spans="1:20" ht="9" customHeight="1" thickBot="1">
      <c r="A4" s="142"/>
      <c r="B4" s="5"/>
      <c r="C4" s="62"/>
      <c r="D4" s="62"/>
      <c r="E4" s="62"/>
      <c r="F4" s="96"/>
      <c r="G4" s="62"/>
      <c r="H4" s="5"/>
      <c r="I4" s="5"/>
      <c r="J4" s="5"/>
      <c r="L4" s="6"/>
      <c r="M4" s="6"/>
      <c r="N4" s="5"/>
      <c r="O4" s="5"/>
      <c r="P4" s="72"/>
      <c r="Q4" s="5"/>
      <c r="R4" s="5"/>
      <c r="S4" s="31"/>
      <c r="T4" s="31"/>
    </row>
    <row r="5" spans="1:27" ht="13.5" thickBot="1">
      <c r="A5" s="281" t="s">
        <v>23</v>
      </c>
      <c r="B5" s="81" t="s">
        <v>11</v>
      </c>
      <c r="C5" s="278" t="s">
        <v>54</v>
      </c>
      <c r="D5" s="279"/>
      <c r="E5" s="280"/>
      <c r="F5" s="105"/>
      <c r="G5" s="278" t="s">
        <v>18</v>
      </c>
      <c r="H5" s="279"/>
      <c r="I5" s="279"/>
      <c r="J5" s="280"/>
      <c r="K5" s="89"/>
      <c r="L5" s="261" t="s">
        <v>55</v>
      </c>
      <c r="M5" s="262"/>
      <c r="N5" s="262"/>
      <c r="O5" s="262"/>
      <c r="P5" s="262"/>
      <c r="Q5" s="262"/>
      <c r="R5" s="263"/>
      <c r="S5" s="97"/>
      <c r="T5" s="297" t="s">
        <v>19</v>
      </c>
      <c r="V5" s="225" t="s">
        <v>64</v>
      </c>
      <c r="W5" s="226"/>
      <c r="X5" s="226"/>
      <c r="Y5" s="226"/>
      <c r="Z5" s="226"/>
      <c r="AA5" s="227"/>
    </row>
    <row r="6" spans="1:27" ht="13.5" thickBot="1">
      <c r="A6" s="282"/>
      <c r="B6" s="8"/>
      <c r="C6" s="217" t="s">
        <v>56</v>
      </c>
      <c r="D6" s="221" t="s">
        <v>57</v>
      </c>
      <c r="E6" s="92" t="s">
        <v>60</v>
      </c>
      <c r="F6" s="90"/>
      <c r="G6" s="217" t="s">
        <v>3</v>
      </c>
      <c r="H6" s="221" t="s">
        <v>4</v>
      </c>
      <c r="I6" s="63" t="s">
        <v>7</v>
      </c>
      <c r="J6" s="64" t="s">
        <v>2</v>
      </c>
      <c r="L6" s="219" t="s">
        <v>58</v>
      </c>
      <c r="M6" s="220" t="s">
        <v>59</v>
      </c>
      <c r="N6" s="220" t="s">
        <v>62</v>
      </c>
      <c r="O6" s="220" t="s">
        <v>63</v>
      </c>
      <c r="P6" s="73" t="s">
        <v>61</v>
      </c>
      <c r="Q6" s="61" t="s">
        <v>35</v>
      </c>
      <c r="R6" s="9" t="s">
        <v>1</v>
      </c>
      <c r="S6" s="98"/>
      <c r="T6" s="298"/>
      <c r="V6" s="54" t="s">
        <v>10</v>
      </c>
      <c r="W6" s="249" t="s">
        <v>9</v>
      </c>
      <c r="X6" s="249"/>
      <c r="Y6" s="249"/>
      <c r="Z6" s="249"/>
      <c r="AA6" s="250"/>
    </row>
    <row r="7" spans="1:27" s="17" customFormat="1" ht="12.75">
      <c r="A7" s="10"/>
      <c r="B7" s="11"/>
      <c r="C7" s="12"/>
      <c r="D7" s="13"/>
      <c r="E7" s="93"/>
      <c r="F7" s="90"/>
      <c r="G7" s="12"/>
      <c r="H7" s="13"/>
      <c r="I7" s="14"/>
      <c r="J7" s="16"/>
      <c r="K7" s="89"/>
      <c r="L7" s="15"/>
      <c r="M7" s="13"/>
      <c r="N7" s="13"/>
      <c r="O7" s="13"/>
      <c r="P7" s="79"/>
      <c r="Q7" s="14"/>
      <c r="R7" s="16"/>
      <c r="S7" s="82"/>
      <c r="T7" s="123"/>
      <c r="V7" s="54"/>
      <c r="W7" s="32" t="s">
        <v>68</v>
      </c>
      <c r="X7" s="32" t="s">
        <v>69</v>
      </c>
      <c r="Y7" s="32" t="s">
        <v>70</v>
      </c>
      <c r="Z7" s="32" t="s">
        <v>71</v>
      </c>
      <c r="AA7" s="55" t="s">
        <v>72</v>
      </c>
    </row>
    <row r="8" spans="1:27" ht="12.75">
      <c r="A8" s="18">
        <v>1</v>
      </c>
      <c r="B8" s="143">
        <f>Fristående!B8</f>
        <v>0</v>
      </c>
      <c r="C8" s="127"/>
      <c r="D8" s="126"/>
      <c r="E8" s="135" t="e">
        <f>AVERAGE(C8,D8)</f>
        <v>#DIV/0!</v>
      </c>
      <c r="F8" s="137"/>
      <c r="G8" s="125"/>
      <c r="H8" s="126"/>
      <c r="I8" s="67" t="e">
        <f>IF(J8="NEJ",AVERAGE(G8,H8),(AVERAGE(G8:H8)+G8)/2)</f>
        <v>#DIV/0!</v>
      </c>
      <c r="J8" s="33" t="str">
        <f>IF(MAX(G8:H8)-MIN(G8:H8)&gt;0.2,"JA","NEJ")</f>
        <v>NEJ</v>
      </c>
      <c r="K8" s="121"/>
      <c r="L8" s="131"/>
      <c r="M8" s="132"/>
      <c r="N8" s="132"/>
      <c r="O8" s="132"/>
      <c r="P8" s="67" t="e">
        <f>(IF(R8="NEJ",MEDIAN(L8:O8),(MEDIAN(L8:O8)+L8)/2))</f>
        <v>#NUM!</v>
      </c>
      <c r="Q8" s="158"/>
      <c r="R8" s="33" t="e">
        <f>IF(((OR((V8="JA"),(W8="JA"),(X8="JA"),(Y8="JA"),(Z8="JA"),(AA8="JA")))=TRUE),"JA","NEJ")</f>
        <v>#NUM!</v>
      </c>
      <c r="S8" s="99"/>
      <c r="T8" s="124" t="e">
        <f>SUM(E8+I8+P8-Q8)</f>
        <v>#DIV/0!</v>
      </c>
      <c r="V8" s="57" t="e">
        <f>IF(MEDIAN(L8:O8)&gt;=8,(IF(MAX(L8:O8)-MIN(L8:O8)&gt;0.6001,"JA","NEJ")),(IF(MAX(L8:O8)-MIN(L8:O8)&gt;1.001,"JA","NEJ")))</f>
        <v>#NUM!</v>
      </c>
      <c r="W8" s="56" t="e">
        <f>IF((IF((AND(9&lt;=MEDIAN(L8:O8),MEDIAN(L8:O8)&lt;10)=TRUE),"JA","NEJ"))="JA",(IF((SMALL(L8:O8,3)-SMALL(L8:O8,2)&gt;0.2001),"JA","NEJ")),"NEJ")</f>
        <v>#NUM!</v>
      </c>
      <c r="X8" s="56" t="e">
        <f>IF((IF((AND(8&lt;=MEDIAN(L8:O8),MEDIAN(L8:O8)&lt;8.95)=TRUE),"JA","NEJ"))="JA",(IF((SMALL(L8:O8,3)-SMALL(L8:O8,2)&gt;0.3001),"JA","NEJ")),"NEJ")</f>
        <v>#NUM!</v>
      </c>
      <c r="Y8" s="56" t="e">
        <f>IF((IF((AND(7&lt;=MEDIAN(L8:O8),MEDIAN(L8:O8)&lt;7.95)=TRUE),"JA","NEJ"))="JA",(IF((SMALL(L8:O8,3)-SMALL(L8:O8,2)&gt;0.4001),"JA","NEJ")),"NEJ")</f>
        <v>#NUM!</v>
      </c>
      <c r="Z8" s="56" t="e">
        <f>IF((IF((AND(6&lt;=MEDIAN(L8:O8),MEDIAN(L8:O8)&lt;6.95)=TRUE),"JA","NEJ"))="JA",(IF((SMALL(L8:O8,3)-SMALL(L8:O8,2)&gt;0.5001),"JA","NEJ")),"NEJ")</f>
        <v>#NUM!</v>
      </c>
      <c r="AA8" s="58" t="e">
        <f>IF((IF((AND(0&lt;=MEDIAN(L8:O8),MEDIAN(L8:O8)&lt;6)=TRUE),"JA","NEJ"))="JA",(IF((SMALL(L8:O8,3)-SMALL(L8:O8,2)&gt;=0.6001),"JA","NEJ")),"NEJ")</f>
        <v>#NUM!</v>
      </c>
    </row>
    <row r="9" spans="1:27" ht="12.75">
      <c r="A9" s="18">
        <v>2</v>
      </c>
      <c r="B9" s="143">
        <f>Fristående!B9</f>
        <v>0</v>
      </c>
      <c r="C9" s="127"/>
      <c r="D9" s="128"/>
      <c r="E9" s="135" t="e">
        <f>AVERAGE(C9,D9)</f>
        <v>#DIV/0!</v>
      </c>
      <c r="F9" s="137"/>
      <c r="G9" s="127"/>
      <c r="H9" s="128"/>
      <c r="I9" s="67" t="e">
        <f aca="true" t="shared" si="0" ref="I9:I21">IF(J9="NEJ",AVERAGE(G9,H9),(AVERAGE(G9:H9)+G9)/2)</f>
        <v>#DIV/0!</v>
      </c>
      <c r="J9" s="33" t="str">
        <f aca="true" t="shared" si="1" ref="J9:J21">IF(MAX(G9:H9)-MIN(G9:H9)&gt;0.2,"JA","NEJ")</f>
        <v>NEJ</v>
      </c>
      <c r="K9" s="121"/>
      <c r="L9" s="131"/>
      <c r="M9" s="132"/>
      <c r="N9" s="132"/>
      <c r="O9" s="132"/>
      <c r="P9" s="67" t="e">
        <f aca="true" t="shared" si="2" ref="P9:P21">(IF(R9="NEJ",MEDIAN(L9:O9),(MEDIAN(L9:O9)+L9)/2))</f>
        <v>#NUM!</v>
      </c>
      <c r="Q9" s="158"/>
      <c r="R9" s="33" t="e">
        <f aca="true" t="shared" si="3" ref="R9:R21">IF(((OR((V9="JA"),(W9="JA"),(X9="JA"),(Y9="JA"),(Z9="JA"),(AA9="JA")))=TRUE),"JA","NEJ")</f>
        <v>#NUM!</v>
      </c>
      <c r="S9" s="99"/>
      <c r="T9" s="124" t="e">
        <f aca="true" t="shared" si="4" ref="T9:T21">SUM(E9+I9+P9-Q9)</f>
        <v>#DIV/0!</v>
      </c>
      <c r="V9" s="57" t="e">
        <f aca="true" t="shared" si="5" ref="V9:V21">IF(MEDIAN(L9:O9)&gt;=8,(IF(MAX(L9:O9)-MIN(L9:O9)&gt;0.6001,"JA","NEJ")),(IF(MAX(L9:O9)-MIN(L9:O9)&gt;1.001,"JA","NEJ")))</f>
        <v>#NUM!</v>
      </c>
      <c r="W9" s="56" t="e">
        <f aca="true" t="shared" si="6" ref="W9:W21">IF((IF((AND(9&lt;=MEDIAN(L9:O9),MEDIAN(L9:O9)&lt;10)=TRUE),"JA","NEJ"))="JA",(IF((SMALL(L9:O9,3)-SMALL(L9:O9,2)&gt;0.2001),"JA","NEJ")),"NEJ")</f>
        <v>#NUM!</v>
      </c>
      <c r="X9" s="56" t="e">
        <f aca="true" t="shared" si="7" ref="X9:X21">IF((IF((AND(8&lt;=MEDIAN(L9:O9),MEDIAN(L9:O9)&lt;8.95)=TRUE),"JA","NEJ"))="JA",(IF((SMALL(L9:O9,3)-SMALL(L9:O9,2)&gt;0.3001),"JA","NEJ")),"NEJ")</f>
        <v>#NUM!</v>
      </c>
      <c r="Y9" s="56" t="e">
        <f aca="true" t="shared" si="8" ref="Y9:Y21">IF((IF((AND(7&lt;=MEDIAN(L9:O9),MEDIAN(L9:O9)&lt;7.95)=TRUE),"JA","NEJ"))="JA",(IF((SMALL(L9:O9,3)-SMALL(L9:O9,2)&gt;0.4001),"JA","NEJ")),"NEJ")</f>
        <v>#NUM!</v>
      </c>
      <c r="Z9" s="56" t="e">
        <f aca="true" t="shared" si="9" ref="Z9:Z21">IF((IF((AND(6&lt;=MEDIAN(L9:O9),MEDIAN(L9:O9)&lt;6.95)=TRUE),"JA","NEJ"))="JA",(IF((SMALL(L9:O9,3)-SMALL(L9:O9,2)&gt;0.5001),"JA","NEJ")),"NEJ")</f>
        <v>#NUM!</v>
      </c>
      <c r="AA9" s="58" t="e">
        <f aca="true" t="shared" si="10" ref="AA9:AA21">IF((IF((AND(0&lt;=MEDIAN(L9:O9),MEDIAN(L9:O9)&lt;6)=TRUE),"JA","NEJ"))="JA",(IF((SMALL(L9:O9,3)-SMALL(L9:O9,2)&gt;=0.6001),"JA","NEJ")),"NEJ")</f>
        <v>#NUM!</v>
      </c>
    </row>
    <row r="10" spans="1:27" ht="12.75">
      <c r="A10" s="18">
        <v>3</v>
      </c>
      <c r="B10" s="143">
        <f>Fristående!B10</f>
        <v>0</v>
      </c>
      <c r="C10" s="127"/>
      <c r="D10" s="128"/>
      <c r="E10" s="138" t="e">
        <f aca="true" t="shared" si="11" ref="E10:E21">AVERAGE(C10,D10)</f>
        <v>#DIV/0!</v>
      </c>
      <c r="F10" s="137"/>
      <c r="G10" s="127"/>
      <c r="H10" s="128"/>
      <c r="I10" s="67" t="e">
        <f t="shared" si="0"/>
        <v>#DIV/0!</v>
      </c>
      <c r="J10" s="33" t="str">
        <f t="shared" si="1"/>
        <v>NEJ</v>
      </c>
      <c r="K10" s="121"/>
      <c r="L10" s="131"/>
      <c r="M10" s="132"/>
      <c r="N10" s="132"/>
      <c r="O10" s="132"/>
      <c r="P10" s="67" t="e">
        <f t="shared" si="2"/>
        <v>#NUM!</v>
      </c>
      <c r="Q10" s="158"/>
      <c r="R10" s="33" t="e">
        <f t="shared" si="3"/>
        <v>#NUM!</v>
      </c>
      <c r="S10" s="99"/>
      <c r="T10" s="124" t="e">
        <f t="shared" si="4"/>
        <v>#DIV/0!</v>
      </c>
      <c r="V10" s="57" t="e">
        <f t="shared" si="5"/>
        <v>#NUM!</v>
      </c>
      <c r="W10" s="56" t="e">
        <f t="shared" si="6"/>
        <v>#NUM!</v>
      </c>
      <c r="X10" s="56" t="e">
        <f t="shared" si="7"/>
        <v>#NUM!</v>
      </c>
      <c r="Y10" s="56" t="e">
        <f t="shared" si="8"/>
        <v>#NUM!</v>
      </c>
      <c r="Z10" s="56" t="e">
        <f t="shared" si="9"/>
        <v>#NUM!</v>
      </c>
      <c r="AA10" s="58" t="e">
        <f t="shared" si="10"/>
        <v>#NUM!</v>
      </c>
    </row>
    <row r="11" spans="1:27" ht="12.75">
      <c r="A11" s="18">
        <v>4</v>
      </c>
      <c r="B11" s="143">
        <f>Fristående!B11</f>
        <v>0</v>
      </c>
      <c r="C11" s="127"/>
      <c r="D11" s="128"/>
      <c r="E11" s="138" t="e">
        <f t="shared" si="11"/>
        <v>#DIV/0!</v>
      </c>
      <c r="F11" s="137"/>
      <c r="G11" s="127"/>
      <c r="H11" s="128"/>
      <c r="I11" s="67" t="e">
        <f t="shared" si="0"/>
        <v>#DIV/0!</v>
      </c>
      <c r="J11" s="33" t="str">
        <f t="shared" si="1"/>
        <v>NEJ</v>
      </c>
      <c r="K11" s="121"/>
      <c r="L11" s="131"/>
      <c r="M11" s="132"/>
      <c r="N11" s="132"/>
      <c r="O11" s="132"/>
      <c r="P11" s="67" t="e">
        <f t="shared" si="2"/>
        <v>#NUM!</v>
      </c>
      <c r="Q11" s="158"/>
      <c r="R11" s="33" t="e">
        <f t="shared" si="3"/>
        <v>#NUM!</v>
      </c>
      <c r="S11" s="99"/>
      <c r="T11" s="124" t="e">
        <f t="shared" si="4"/>
        <v>#DIV/0!</v>
      </c>
      <c r="V11" s="57" t="e">
        <f t="shared" si="5"/>
        <v>#NUM!</v>
      </c>
      <c r="W11" s="56" t="e">
        <f t="shared" si="6"/>
        <v>#NUM!</v>
      </c>
      <c r="X11" s="56" t="e">
        <f t="shared" si="7"/>
        <v>#NUM!</v>
      </c>
      <c r="Y11" s="56" t="e">
        <f t="shared" si="8"/>
        <v>#NUM!</v>
      </c>
      <c r="Z11" s="56" t="e">
        <f t="shared" si="9"/>
        <v>#NUM!</v>
      </c>
      <c r="AA11" s="58" t="e">
        <f t="shared" si="10"/>
        <v>#NUM!</v>
      </c>
    </row>
    <row r="12" spans="1:27" ht="12.75">
      <c r="A12" s="18">
        <v>5</v>
      </c>
      <c r="B12" s="143">
        <f>Fristående!B12</f>
        <v>0</v>
      </c>
      <c r="C12" s="127"/>
      <c r="D12" s="128"/>
      <c r="E12" s="138" t="e">
        <f t="shared" si="11"/>
        <v>#DIV/0!</v>
      </c>
      <c r="F12" s="137"/>
      <c r="G12" s="127"/>
      <c r="H12" s="128"/>
      <c r="I12" s="67" t="e">
        <f t="shared" si="0"/>
        <v>#DIV/0!</v>
      </c>
      <c r="J12" s="33" t="str">
        <f t="shared" si="1"/>
        <v>NEJ</v>
      </c>
      <c r="K12" s="121"/>
      <c r="L12" s="131"/>
      <c r="M12" s="132"/>
      <c r="N12" s="132"/>
      <c r="O12" s="132"/>
      <c r="P12" s="67" t="e">
        <f t="shared" si="2"/>
        <v>#NUM!</v>
      </c>
      <c r="Q12" s="158"/>
      <c r="R12" s="33" t="e">
        <f t="shared" si="3"/>
        <v>#NUM!</v>
      </c>
      <c r="S12" s="99"/>
      <c r="T12" s="124" t="e">
        <f t="shared" si="4"/>
        <v>#DIV/0!</v>
      </c>
      <c r="V12" s="57" t="e">
        <f t="shared" si="5"/>
        <v>#NUM!</v>
      </c>
      <c r="W12" s="56" t="e">
        <f t="shared" si="6"/>
        <v>#NUM!</v>
      </c>
      <c r="X12" s="56" t="e">
        <f t="shared" si="7"/>
        <v>#NUM!</v>
      </c>
      <c r="Y12" s="56" t="e">
        <f t="shared" si="8"/>
        <v>#NUM!</v>
      </c>
      <c r="Z12" s="56" t="e">
        <f t="shared" si="9"/>
        <v>#NUM!</v>
      </c>
      <c r="AA12" s="58" t="e">
        <f t="shared" si="10"/>
        <v>#NUM!</v>
      </c>
    </row>
    <row r="13" spans="1:27" ht="12.75">
      <c r="A13" s="18">
        <v>6</v>
      </c>
      <c r="B13" s="143">
        <f>Fristående!B13</f>
        <v>0</v>
      </c>
      <c r="C13" s="127"/>
      <c r="D13" s="128"/>
      <c r="E13" s="138" t="e">
        <f t="shared" si="11"/>
        <v>#DIV/0!</v>
      </c>
      <c r="F13" s="137"/>
      <c r="G13" s="127"/>
      <c r="H13" s="128"/>
      <c r="I13" s="67" t="e">
        <f t="shared" si="0"/>
        <v>#DIV/0!</v>
      </c>
      <c r="J13" s="33" t="str">
        <f t="shared" si="1"/>
        <v>NEJ</v>
      </c>
      <c r="K13" s="121"/>
      <c r="L13" s="131"/>
      <c r="M13" s="132"/>
      <c r="N13" s="132"/>
      <c r="O13" s="132"/>
      <c r="P13" s="67" t="e">
        <f t="shared" si="2"/>
        <v>#NUM!</v>
      </c>
      <c r="Q13" s="158"/>
      <c r="R13" s="33" t="e">
        <f t="shared" si="3"/>
        <v>#NUM!</v>
      </c>
      <c r="S13" s="99"/>
      <c r="T13" s="124" t="e">
        <f t="shared" si="4"/>
        <v>#DIV/0!</v>
      </c>
      <c r="V13" s="57" t="e">
        <f t="shared" si="5"/>
        <v>#NUM!</v>
      </c>
      <c r="W13" s="56" t="e">
        <f t="shared" si="6"/>
        <v>#NUM!</v>
      </c>
      <c r="X13" s="56" t="e">
        <f t="shared" si="7"/>
        <v>#NUM!</v>
      </c>
      <c r="Y13" s="56" t="e">
        <f t="shared" si="8"/>
        <v>#NUM!</v>
      </c>
      <c r="Z13" s="56" t="e">
        <f t="shared" si="9"/>
        <v>#NUM!</v>
      </c>
      <c r="AA13" s="58" t="e">
        <f t="shared" si="10"/>
        <v>#NUM!</v>
      </c>
    </row>
    <row r="14" spans="1:27" ht="12.75">
      <c r="A14" s="18">
        <v>7</v>
      </c>
      <c r="B14" s="143">
        <f>Fristående!B14</f>
        <v>0</v>
      </c>
      <c r="C14" s="127"/>
      <c r="D14" s="128"/>
      <c r="E14" s="138" t="e">
        <f t="shared" si="11"/>
        <v>#DIV/0!</v>
      </c>
      <c r="F14" s="137"/>
      <c r="G14" s="127"/>
      <c r="H14" s="128"/>
      <c r="I14" s="67" t="e">
        <f t="shared" si="0"/>
        <v>#DIV/0!</v>
      </c>
      <c r="J14" s="33" t="str">
        <f t="shared" si="1"/>
        <v>NEJ</v>
      </c>
      <c r="K14" s="121"/>
      <c r="L14" s="131"/>
      <c r="M14" s="132"/>
      <c r="N14" s="132"/>
      <c r="O14" s="132"/>
      <c r="P14" s="67" t="e">
        <f t="shared" si="2"/>
        <v>#NUM!</v>
      </c>
      <c r="Q14" s="158"/>
      <c r="R14" s="33" t="e">
        <f t="shared" si="3"/>
        <v>#NUM!</v>
      </c>
      <c r="S14" s="99"/>
      <c r="T14" s="124" t="e">
        <f t="shared" si="4"/>
        <v>#DIV/0!</v>
      </c>
      <c r="V14" s="57" t="e">
        <f t="shared" si="5"/>
        <v>#NUM!</v>
      </c>
      <c r="W14" s="56" t="e">
        <f t="shared" si="6"/>
        <v>#NUM!</v>
      </c>
      <c r="X14" s="56" t="e">
        <f t="shared" si="7"/>
        <v>#NUM!</v>
      </c>
      <c r="Y14" s="56" t="e">
        <f t="shared" si="8"/>
        <v>#NUM!</v>
      </c>
      <c r="Z14" s="56" t="e">
        <f t="shared" si="9"/>
        <v>#NUM!</v>
      </c>
      <c r="AA14" s="58" t="e">
        <f t="shared" si="10"/>
        <v>#NUM!</v>
      </c>
    </row>
    <row r="15" spans="1:27" ht="12.75">
      <c r="A15" s="18">
        <v>8</v>
      </c>
      <c r="B15" s="143">
        <f>Fristående!B15</f>
        <v>0</v>
      </c>
      <c r="C15" s="127"/>
      <c r="D15" s="128"/>
      <c r="E15" s="138" t="e">
        <f t="shared" si="11"/>
        <v>#DIV/0!</v>
      </c>
      <c r="F15" s="137"/>
      <c r="G15" s="127"/>
      <c r="H15" s="128"/>
      <c r="I15" s="67" t="e">
        <f t="shared" si="0"/>
        <v>#DIV/0!</v>
      </c>
      <c r="J15" s="33" t="str">
        <f t="shared" si="1"/>
        <v>NEJ</v>
      </c>
      <c r="K15" s="121"/>
      <c r="L15" s="131"/>
      <c r="M15" s="132"/>
      <c r="N15" s="132"/>
      <c r="O15" s="132"/>
      <c r="P15" s="67" t="e">
        <f t="shared" si="2"/>
        <v>#NUM!</v>
      </c>
      <c r="Q15" s="158"/>
      <c r="R15" s="33" t="e">
        <f t="shared" si="3"/>
        <v>#NUM!</v>
      </c>
      <c r="S15" s="99"/>
      <c r="T15" s="124" t="e">
        <f t="shared" si="4"/>
        <v>#DIV/0!</v>
      </c>
      <c r="V15" s="57" t="e">
        <f t="shared" si="5"/>
        <v>#NUM!</v>
      </c>
      <c r="W15" s="56" t="e">
        <f t="shared" si="6"/>
        <v>#NUM!</v>
      </c>
      <c r="X15" s="56" t="e">
        <f t="shared" si="7"/>
        <v>#NUM!</v>
      </c>
      <c r="Y15" s="56" t="e">
        <f t="shared" si="8"/>
        <v>#NUM!</v>
      </c>
      <c r="Z15" s="56" t="e">
        <f t="shared" si="9"/>
        <v>#NUM!</v>
      </c>
      <c r="AA15" s="58" t="e">
        <f t="shared" si="10"/>
        <v>#NUM!</v>
      </c>
    </row>
    <row r="16" spans="1:27" ht="12.75">
      <c r="A16" s="18">
        <v>9</v>
      </c>
      <c r="B16" s="143">
        <f>Fristående!B16</f>
        <v>0</v>
      </c>
      <c r="C16" s="127"/>
      <c r="D16" s="128"/>
      <c r="E16" s="138" t="e">
        <f t="shared" si="11"/>
        <v>#DIV/0!</v>
      </c>
      <c r="F16" s="137"/>
      <c r="G16" s="127"/>
      <c r="H16" s="128"/>
      <c r="I16" s="67" t="e">
        <f t="shared" si="0"/>
        <v>#DIV/0!</v>
      </c>
      <c r="J16" s="33" t="str">
        <f t="shared" si="1"/>
        <v>NEJ</v>
      </c>
      <c r="K16" s="121"/>
      <c r="L16" s="131"/>
      <c r="M16" s="132"/>
      <c r="N16" s="132"/>
      <c r="O16" s="132"/>
      <c r="P16" s="67" t="e">
        <f t="shared" si="2"/>
        <v>#NUM!</v>
      </c>
      <c r="Q16" s="158"/>
      <c r="R16" s="33" t="e">
        <f t="shared" si="3"/>
        <v>#NUM!</v>
      </c>
      <c r="S16" s="99"/>
      <c r="T16" s="124" t="e">
        <f t="shared" si="4"/>
        <v>#DIV/0!</v>
      </c>
      <c r="V16" s="57" t="e">
        <f t="shared" si="5"/>
        <v>#NUM!</v>
      </c>
      <c r="W16" s="56" t="e">
        <f t="shared" si="6"/>
        <v>#NUM!</v>
      </c>
      <c r="X16" s="56" t="e">
        <f t="shared" si="7"/>
        <v>#NUM!</v>
      </c>
      <c r="Y16" s="56" t="e">
        <f t="shared" si="8"/>
        <v>#NUM!</v>
      </c>
      <c r="Z16" s="56" t="e">
        <f t="shared" si="9"/>
        <v>#NUM!</v>
      </c>
      <c r="AA16" s="58" t="e">
        <f t="shared" si="10"/>
        <v>#NUM!</v>
      </c>
    </row>
    <row r="17" spans="1:27" ht="12.75">
      <c r="A17" s="18">
        <v>10</v>
      </c>
      <c r="B17" s="143">
        <f>Fristående!B17</f>
        <v>0</v>
      </c>
      <c r="C17" s="127"/>
      <c r="D17" s="128"/>
      <c r="E17" s="138" t="e">
        <f t="shared" si="11"/>
        <v>#DIV/0!</v>
      </c>
      <c r="F17" s="137"/>
      <c r="G17" s="127"/>
      <c r="H17" s="128"/>
      <c r="I17" s="67" t="e">
        <f t="shared" si="0"/>
        <v>#DIV/0!</v>
      </c>
      <c r="J17" s="33" t="str">
        <f t="shared" si="1"/>
        <v>NEJ</v>
      </c>
      <c r="K17" s="121"/>
      <c r="L17" s="131"/>
      <c r="M17" s="132"/>
      <c r="N17" s="132"/>
      <c r="O17" s="132"/>
      <c r="P17" s="67" t="e">
        <f t="shared" si="2"/>
        <v>#NUM!</v>
      </c>
      <c r="Q17" s="158"/>
      <c r="R17" s="33" t="e">
        <f t="shared" si="3"/>
        <v>#NUM!</v>
      </c>
      <c r="S17" s="99"/>
      <c r="T17" s="124" t="e">
        <f t="shared" si="4"/>
        <v>#DIV/0!</v>
      </c>
      <c r="V17" s="57" t="e">
        <f t="shared" si="5"/>
        <v>#NUM!</v>
      </c>
      <c r="W17" s="56" t="e">
        <f t="shared" si="6"/>
        <v>#NUM!</v>
      </c>
      <c r="X17" s="56" t="e">
        <f t="shared" si="7"/>
        <v>#NUM!</v>
      </c>
      <c r="Y17" s="56" t="e">
        <f t="shared" si="8"/>
        <v>#NUM!</v>
      </c>
      <c r="Z17" s="56" t="e">
        <f t="shared" si="9"/>
        <v>#NUM!</v>
      </c>
      <c r="AA17" s="58" t="e">
        <f t="shared" si="10"/>
        <v>#NUM!</v>
      </c>
    </row>
    <row r="18" spans="1:27" ht="12.75">
      <c r="A18" s="18">
        <v>11</v>
      </c>
      <c r="B18" s="143">
        <f>Fristående!B18</f>
        <v>0</v>
      </c>
      <c r="C18" s="127"/>
      <c r="D18" s="128"/>
      <c r="E18" s="138" t="e">
        <f t="shared" si="11"/>
        <v>#DIV/0!</v>
      </c>
      <c r="F18" s="137"/>
      <c r="G18" s="127"/>
      <c r="H18" s="128"/>
      <c r="I18" s="67" t="e">
        <f t="shared" si="0"/>
        <v>#DIV/0!</v>
      </c>
      <c r="J18" s="33" t="str">
        <f t="shared" si="1"/>
        <v>NEJ</v>
      </c>
      <c r="K18" s="121"/>
      <c r="L18" s="131"/>
      <c r="M18" s="132"/>
      <c r="N18" s="132"/>
      <c r="O18" s="132"/>
      <c r="P18" s="67" t="e">
        <f t="shared" si="2"/>
        <v>#NUM!</v>
      </c>
      <c r="Q18" s="158"/>
      <c r="R18" s="33" t="e">
        <f t="shared" si="3"/>
        <v>#NUM!</v>
      </c>
      <c r="S18" s="99"/>
      <c r="T18" s="124" t="e">
        <f t="shared" si="4"/>
        <v>#DIV/0!</v>
      </c>
      <c r="V18" s="57" t="e">
        <f t="shared" si="5"/>
        <v>#NUM!</v>
      </c>
      <c r="W18" s="56" t="e">
        <f t="shared" si="6"/>
        <v>#NUM!</v>
      </c>
      <c r="X18" s="56" t="e">
        <f t="shared" si="7"/>
        <v>#NUM!</v>
      </c>
      <c r="Y18" s="56" t="e">
        <f t="shared" si="8"/>
        <v>#NUM!</v>
      </c>
      <c r="Z18" s="56" t="e">
        <f t="shared" si="9"/>
        <v>#NUM!</v>
      </c>
      <c r="AA18" s="58" t="e">
        <f t="shared" si="10"/>
        <v>#NUM!</v>
      </c>
    </row>
    <row r="19" spans="1:27" ht="12.75">
      <c r="A19" s="18">
        <v>12</v>
      </c>
      <c r="B19" s="143">
        <f>Fristående!B19</f>
        <v>0</v>
      </c>
      <c r="C19" s="127"/>
      <c r="D19" s="128"/>
      <c r="E19" s="138" t="e">
        <f t="shared" si="11"/>
        <v>#DIV/0!</v>
      </c>
      <c r="F19" s="137"/>
      <c r="G19" s="127"/>
      <c r="H19" s="128"/>
      <c r="I19" s="67" t="e">
        <f t="shared" si="0"/>
        <v>#DIV/0!</v>
      </c>
      <c r="J19" s="33" t="str">
        <f t="shared" si="1"/>
        <v>NEJ</v>
      </c>
      <c r="K19" s="121"/>
      <c r="L19" s="131"/>
      <c r="M19" s="132"/>
      <c r="N19" s="132"/>
      <c r="O19" s="132"/>
      <c r="P19" s="67" t="e">
        <f t="shared" si="2"/>
        <v>#NUM!</v>
      </c>
      <c r="Q19" s="158"/>
      <c r="R19" s="33" t="e">
        <f t="shared" si="3"/>
        <v>#NUM!</v>
      </c>
      <c r="S19" s="99"/>
      <c r="T19" s="124" t="e">
        <f t="shared" si="4"/>
        <v>#DIV/0!</v>
      </c>
      <c r="V19" s="57" t="e">
        <f t="shared" si="5"/>
        <v>#NUM!</v>
      </c>
      <c r="W19" s="56" t="e">
        <f t="shared" si="6"/>
        <v>#NUM!</v>
      </c>
      <c r="X19" s="56" t="e">
        <f t="shared" si="7"/>
        <v>#NUM!</v>
      </c>
      <c r="Y19" s="56" t="e">
        <f t="shared" si="8"/>
        <v>#NUM!</v>
      </c>
      <c r="Z19" s="56" t="e">
        <f t="shared" si="9"/>
        <v>#NUM!</v>
      </c>
      <c r="AA19" s="58" t="e">
        <f t="shared" si="10"/>
        <v>#NUM!</v>
      </c>
    </row>
    <row r="20" spans="1:27" ht="12.75">
      <c r="A20" s="18">
        <v>13</v>
      </c>
      <c r="B20" s="143">
        <f>Fristående!B20</f>
        <v>0</v>
      </c>
      <c r="C20" s="127"/>
      <c r="D20" s="128"/>
      <c r="E20" s="138" t="e">
        <f t="shared" si="11"/>
        <v>#DIV/0!</v>
      </c>
      <c r="F20" s="137"/>
      <c r="G20" s="127"/>
      <c r="H20" s="128"/>
      <c r="I20" s="67" t="e">
        <f t="shared" si="0"/>
        <v>#DIV/0!</v>
      </c>
      <c r="J20" s="33" t="str">
        <f t="shared" si="1"/>
        <v>NEJ</v>
      </c>
      <c r="K20" s="121"/>
      <c r="L20" s="131"/>
      <c r="M20" s="132"/>
      <c r="N20" s="132"/>
      <c r="O20" s="132"/>
      <c r="P20" s="67" t="e">
        <f t="shared" si="2"/>
        <v>#NUM!</v>
      </c>
      <c r="Q20" s="158"/>
      <c r="R20" s="33" t="e">
        <f t="shared" si="3"/>
        <v>#NUM!</v>
      </c>
      <c r="S20" s="99"/>
      <c r="T20" s="124" t="e">
        <f t="shared" si="4"/>
        <v>#DIV/0!</v>
      </c>
      <c r="V20" s="57" t="e">
        <f t="shared" si="5"/>
        <v>#NUM!</v>
      </c>
      <c r="W20" s="56" t="e">
        <f t="shared" si="6"/>
        <v>#NUM!</v>
      </c>
      <c r="X20" s="56" t="e">
        <f t="shared" si="7"/>
        <v>#NUM!</v>
      </c>
      <c r="Y20" s="56" t="e">
        <f t="shared" si="8"/>
        <v>#NUM!</v>
      </c>
      <c r="Z20" s="56" t="e">
        <f t="shared" si="9"/>
        <v>#NUM!</v>
      </c>
      <c r="AA20" s="58" t="e">
        <f t="shared" si="10"/>
        <v>#NUM!</v>
      </c>
    </row>
    <row r="21" spans="1:27" ht="13.5" thickBot="1">
      <c r="A21" s="19">
        <v>14</v>
      </c>
      <c r="B21" s="143">
        <f>Fristående!B21</f>
        <v>0</v>
      </c>
      <c r="C21" s="148"/>
      <c r="D21" s="149"/>
      <c r="E21" s="150" t="e">
        <f t="shared" si="11"/>
        <v>#DIV/0!</v>
      </c>
      <c r="F21" s="137"/>
      <c r="G21" s="148"/>
      <c r="H21" s="149"/>
      <c r="I21" s="151" t="e">
        <f t="shared" si="0"/>
        <v>#DIV/0!</v>
      </c>
      <c r="J21" s="152" t="str">
        <f t="shared" si="1"/>
        <v>NEJ</v>
      </c>
      <c r="K21" s="121"/>
      <c r="L21" s="133"/>
      <c r="M21" s="134"/>
      <c r="N21" s="134"/>
      <c r="O21" s="134"/>
      <c r="P21" s="67" t="e">
        <f t="shared" si="2"/>
        <v>#NUM!</v>
      </c>
      <c r="Q21" s="159"/>
      <c r="R21" s="33" t="e">
        <f t="shared" si="3"/>
        <v>#NUM!</v>
      </c>
      <c r="S21" s="99"/>
      <c r="T21" s="192" t="e">
        <f t="shared" si="4"/>
        <v>#DIV/0!</v>
      </c>
      <c r="V21" s="224" t="e">
        <f t="shared" si="5"/>
        <v>#NUM!</v>
      </c>
      <c r="W21" s="59" t="e">
        <f t="shared" si="6"/>
        <v>#NUM!</v>
      </c>
      <c r="X21" s="59" t="e">
        <f t="shared" si="7"/>
        <v>#NUM!</v>
      </c>
      <c r="Y21" s="59" t="e">
        <f t="shared" si="8"/>
        <v>#NUM!</v>
      </c>
      <c r="Z21" s="59" t="e">
        <f t="shared" si="9"/>
        <v>#NUM!</v>
      </c>
      <c r="AA21" s="190" t="e">
        <f t="shared" si="10"/>
        <v>#NUM!</v>
      </c>
    </row>
    <row r="22" spans="1:20" ht="12.75">
      <c r="A22" s="304"/>
      <c r="B22" s="305"/>
      <c r="C22" s="2"/>
      <c r="D22" s="2"/>
      <c r="E22" s="2"/>
      <c r="F22" s="2"/>
      <c r="G22" s="2"/>
      <c r="H22" s="2"/>
      <c r="I22" s="2"/>
      <c r="J22" s="103"/>
      <c r="K22" s="51"/>
      <c r="L22" s="1"/>
      <c r="M22" s="2"/>
      <c r="N22" s="2"/>
      <c r="O22" s="2"/>
      <c r="P22" s="71"/>
      <c r="Q22" s="2"/>
      <c r="R22" s="103"/>
      <c r="S22" s="31"/>
      <c r="T22" s="31"/>
    </row>
    <row r="23" spans="1:20" ht="12.75">
      <c r="A23" s="306"/>
      <c r="B23" s="231"/>
      <c r="C23" s="5"/>
      <c r="D23" s="234"/>
      <c r="E23" s="234"/>
      <c r="F23" s="234"/>
      <c r="G23" s="234"/>
      <c r="H23" s="234"/>
      <c r="I23" s="234"/>
      <c r="J23" s="285"/>
      <c r="K23" s="51"/>
      <c r="L23" s="4"/>
      <c r="M23" s="234"/>
      <c r="N23" s="234"/>
      <c r="O23" s="234"/>
      <c r="P23" s="234"/>
      <c r="Q23" s="234"/>
      <c r="R23" s="285"/>
      <c r="S23" s="87"/>
      <c r="T23" s="87"/>
    </row>
    <row r="24" spans="1:20" ht="15" customHeight="1">
      <c r="A24" s="253" t="s">
        <v>15</v>
      </c>
      <c r="B24" s="254"/>
      <c r="C24" s="5"/>
      <c r="D24" s="236"/>
      <c r="E24" s="236"/>
      <c r="F24" s="236"/>
      <c r="G24" s="236"/>
      <c r="H24" s="236"/>
      <c r="I24" s="236"/>
      <c r="J24" s="286"/>
      <c r="K24" s="120"/>
      <c r="L24" s="4"/>
      <c r="M24" s="236"/>
      <c r="N24" s="236"/>
      <c r="O24" s="236"/>
      <c r="P24" s="236"/>
      <c r="Q24" s="236"/>
      <c r="R24" s="286"/>
      <c r="S24" s="51"/>
      <c r="T24" s="51"/>
    </row>
    <row r="25" spans="1:28" ht="12.75">
      <c r="A25" s="292">
        <f>Fristående!A25</f>
        <v>0</v>
      </c>
      <c r="B25" s="293"/>
      <c r="C25" s="216" t="s">
        <v>65</v>
      </c>
      <c r="D25" s="241" t="s">
        <v>0</v>
      </c>
      <c r="E25" s="241"/>
      <c r="F25" s="241"/>
      <c r="G25" s="241"/>
      <c r="H25" s="241"/>
      <c r="I25" s="241"/>
      <c r="J25" s="229"/>
      <c r="K25" s="51"/>
      <c r="L25" s="214" t="s">
        <v>58</v>
      </c>
      <c r="M25" s="241" t="s">
        <v>0</v>
      </c>
      <c r="N25" s="241"/>
      <c r="O25" s="241"/>
      <c r="P25" s="241"/>
      <c r="Q25" s="241"/>
      <c r="R25" s="229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2.75">
      <c r="A26" s="253"/>
      <c r="B26" s="254"/>
      <c r="C26" s="5"/>
      <c r="D26" s="22"/>
      <c r="E26" s="22"/>
      <c r="F26" s="22"/>
      <c r="G26" s="22"/>
      <c r="H26" s="22"/>
      <c r="I26" s="22"/>
      <c r="J26" s="23"/>
      <c r="K26" s="51"/>
      <c r="L26" s="4"/>
      <c r="M26" s="20"/>
      <c r="N26" s="5"/>
      <c r="O26" s="5"/>
      <c r="P26" s="72"/>
      <c r="Q26" s="5"/>
      <c r="R26" s="21"/>
      <c r="S26" s="82"/>
      <c r="T26" s="82"/>
      <c r="U26" s="31"/>
      <c r="V26" s="88"/>
      <c r="W26" s="88"/>
      <c r="X26" s="88"/>
      <c r="Y26" s="88"/>
      <c r="Z26" s="88"/>
      <c r="AA26" s="88"/>
      <c r="AB26" s="31"/>
    </row>
    <row r="27" spans="1:28" ht="12.75">
      <c r="A27" s="253" t="s">
        <v>20</v>
      </c>
      <c r="B27" s="254"/>
      <c r="C27" s="5"/>
      <c r="D27" s="245"/>
      <c r="E27" s="245"/>
      <c r="F27" s="245"/>
      <c r="G27" s="245"/>
      <c r="H27" s="245"/>
      <c r="I27" s="245"/>
      <c r="J27" s="246"/>
      <c r="K27" s="88"/>
      <c r="L27" s="4"/>
      <c r="M27" s="238"/>
      <c r="N27" s="238"/>
      <c r="O27" s="238"/>
      <c r="P27" s="238"/>
      <c r="Q27" s="238"/>
      <c r="R27" s="290"/>
      <c r="S27" s="51"/>
      <c r="T27" s="51"/>
      <c r="U27" s="31"/>
      <c r="V27" s="88"/>
      <c r="W27" s="88"/>
      <c r="X27" s="88"/>
      <c r="Y27" s="88"/>
      <c r="Z27" s="88"/>
      <c r="AA27" s="88"/>
      <c r="AB27" s="31"/>
    </row>
    <row r="28" spans="1:28" ht="12.75">
      <c r="A28" s="243">
        <f>Fristående!A28</f>
        <v>0</v>
      </c>
      <c r="B28" s="244"/>
      <c r="C28" s="5"/>
      <c r="D28" s="247"/>
      <c r="E28" s="247"/>
      <c r="F28" s="247"/>
      <c r="G28" s="247"/>
      <c r="H28" s="247"/>
      <c r="I28" s="247"/>
      <c r="J28" s="248"/>
      <c r="K28" s="51"/>
      <c r="L28" s="4"/>
      <c r="M28" s="239"/>
      <c r="N28" s="239"/>
      <c r="O28" s="239"/>
      <c r="P28" s="239"/>
      <c r="Q28" s="239"/>
      <c r="R28" s="29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0" ht="12.75">
      <c r="A29" s="243"/>
      <c r="B29" s="244"/>
      <c r="C29" s="216" t="s">
        <v>65</v>
      </c>
      <c r="D29" s="241" t="s">
        <v>0</v>
      </c>
      <c r="E29" s="241"/>
      <c r="F29" s="241"/>
      <c r="G29" s="241"/>
      <c r="H29" s="241"/>
      <c r="I29" s="241"/>
      <c r="J29" s="229"/>
      <c r="K29" s="51"/>
      <c r="L29" s="214" t="s">
        <v>59</v>
      </c>
      <c r="M29" s="255" t="s">
        <v>0</v>
      </c>
      <c r="N29" s="256"/>
      <c r="O29" s="256"/>
      <c r="P29" s="256"/>
      <c r="Q29" s="256"/>
      <c r="R29" s="257"/>
      <c r="S29" s="82"/>
      <c r="T29" s="82"/>
    </row>
    <row r="30" spans="1:20" ht="13.5" thickBot="1">
      <c r="A30" s="253" t="s">
        <v>16</v>
      </c>
      <c r="B30" s="254"/>
      <c r="C30" s="7"/>
      <c r="D30" s="156"/>
      <c r="E30" s="156"/>
      <c r="F30" s="156"/>
      <c r="G30" s="156"/>
      <c r="H30" s="156"/>
      <c r="I30" s="156"/>
      <c r="J30" s="157"/>
      <c r="K30" s="88"/>
      <c r="L30" s="4"/>
      <c r="M30" s="20"/>
      <c r="N30" s="5"/>
      <c r="O30" s="5"/>
      <c r="P30" s="72"/>
      <c r="Q30" s="5"/>
      <c r="R30" s="21"/>
      <c r="S30" s="51"/>
      <c r="T30" s="51"/>
    </row>
    <row r="31" spans="1:20" ht="12.75">
      <c r="A31" s="272"/>
      <c r="B31" s="246"/>
      <c r="C31" s="5"/>
      <c r="D31" s="20"/>
      <c r="E31" s="20"/>
      <c r="F31" s="20"/>
      <c r="G31" s="20"/>
      <c r="H31" s="20"/>
      <c r="I31" s="20"/>
      <c r="J31" s="20"/>
      <c r="K31" s="51"/>
      <c r="L31" s="4"/>
      <c r="M31" s="238"/>
      <c r="N31" s="238"/>
      <c r="O31" s="238"/>
      <c r="P31" s="238"/>
      <c r="Q31" s="238"/>
      <c r="R31" s="290"/>
      <c r="S31" s="87"/>
      <c r="T31" s="87"/>
    </row>
    <row r="32" spans="1:20" ht="12.75">
      <c r="A32" s="273"/>
      <c r="B32" s="248"/>
      <c r="C32" s="85"/>
      <c r="D32" s="85"/>
      <c r="E32" s="85"/>
      <c r="F32" s="85"/>
      <c r="G32" s="85"/>
      <c r="H32" s="85"/>
      <c r="I32" s="85"/>
      <c r="J32" s="85"/>
      <c r="K32" s="51"/>
      <c r="L32" s="4"/>
      <c r="M32" s="239"/>
      <c r="N32" s="239"/>
      <c r="O32" s="239"/>
      <c r="P32" s="239"/>
      <c r="Q32" s="239"/>
      <c r="R32" s="291"/>
      <c r="S32" s="82"/>
      <c r="T32" s="82"/>
    </row>
    <row r="33" spans="1:20" ht="12.75">
      <c r="A33" s="307" t="str">
        <f>Fristående!A33</f>
        <v>Namn</v>
      </c>
      <c r="B33" s="308"/>
      <c r="C33" s="51"/>
      <c r="D33" s="51"/>
      <c r="E33" s="51"/>
      <c r="F33" s="51"/>
      <c r="G33" s="51"/>
      <c r="H33" s="51"/>
      <c r="I33" s="51"/>
      <c r="J33" s="51"/>
      <c r="K33" s="88"/>
      <c r="L33" s="214" t="s">
        <v>62</v>
      </c>
      <c r="M33" s="255" t="s">
        <v>0</v>
      </c>
      <c r="N33" s="256"/>
      <c r="O33" s="256"/>
      <c r="P33" s="256"/>
      <c r="Q33" s="256"/>
      <c r="R33" s="257"/>
      <c r="S33" s="51"/>
      <c r="T33" s="51"/>
    </row>
    <row r="34" spans="1:20" ht="12.75">
      <c r="A34" s="299"/>
      <c r="B34" s="300"/>
      <c r="C34" s="5"/>
      <c r="D34" s="5"/>
      <c r="E34" s="5"/>
      <c r="F34" s="5"/>
      <c r="G34" s="5"/>
      <c r="H34" s="5"/>
      <c r="I34" s="5"/>
      <c r="J34" s="5"/>
      <c r="K34" s="51"/>
      <c r="L34" s="4"/>
      <c r="M34" s="22"/>
      <c r="N34" s="22"/>
      <c r="O34" s="22"/>
      <c r="P34" s="75"/>
      <c r="Q34" s="22"/>
      <c r="R34" s="23"/>
      <c r="S34" s="31"/>
      <c r="T34" s="31"/>
    </row>
    <row r="35" spans="1:20" ht="12.75">
      <c r="A35" s="253" t="s">
        <v>17</v>
      </c>
      <c r="B35" s="254"/>
      <c r="K35" s="122"/>
      <c r="L35" s="4"/>
      <c r="M35" s="238"/>
      <c r="N35" s="238"/>
      <c r="O35" s="238"/>
      <c r="P35" s="238"/>
      <c r="Q35" s="238"/>
      <c r="R35" s="290"/>
      <c r="S35" s="100"/>
      <c r="T35" s="100"/>
    </row>
    <row r="36" spans="1:20" ht="12.75">
      <c r="A36" s="272"/>
      <c r="B36" s="246"/>
      <c r="L36" s="4"/>
      <c r="M36" s="239"/>
      <c r="N36" s="239"/>
      <c r="O36" s="239"/>
      <c r="P36" s="239"/>
      <c r="Q36" s="239"/>
      <c r="R36" s="291"/>
      <c r="S36" s="100"/>
      <c r="T36" s="100"/>
    </row>
    <row r="37" spans="1:20" ht="12.75">
      <c r="A37" s="273"/>
      <c r="B37" s="248"/>
      <c r="K37" s="122"/>
      <c r="L37" s="214" t="s">
        <v>63</v>
      </c>
      <c r="M37" s="255"/>
      <c r="N37" s="256"/>
      <c r="O37" s="256"/>
      <c r="P37" s="256"/>
      <c r="Q37" s="256"/>
      <c r="R37" s="257"/>
      <c r="S37" s="100"/>
      <c r="T37" s="100"/>
    </row>
    <row r="38" spans="1:20" ht="13.5" thickBot="1">
      <c r="A38" s="288" t="str">
        <f>Fristående!A38</f>
        <v>Namn</v>
      </c>
      <c r="B38" s="289"/>
      <c r="K38" s="122"/>
      <c r="L38" s="25"/>
      <c r="M38" s="7"/>
      <c r="N38" s="7"/>
      <c r="O38" s="7"/>
      <c r="P38" s="153"/>
      <c r="Q38" s="154"/>
      <c r="R38" s="155"/>
      <c r="S38" s="100"/>
      <c r="T38" s="100"/>
    </row>
    <row r="39" spans="2:20" ht="12.75">
      <c r="B39" s="27"/>
      <c r="J39" s="28"/>
      <c r="K39" s="122"/>
      <c r="P39" s="78"/>
      <c r="Q39" s="28"/>
      <c r="R39" s="28"/>
      <c r="S39" s="100"/>
      <c r="T39" s="100"/>
    </row>
    <row r="40" spans="2:20" ht="12.75">
      <c r="B40" s="27"/>
      <c r="J40" s="28"/>
      <c r="K40" s="122"/>
      <c r="P40" s="78"/>
      <c r="Q40" s="28"/>
      <c r="R40" s="28"/>
      <c r="S40" s="100"/>
      <c r="T40" s="100"/>
    </row>
    <row r="41" spans="2:20" ht="12.75">
      <c r="B41" s="27"/>
      <c r="J41" s="28"/>
      <c r="K41" s="122"/>
      <c r="P41" s="78"/>
      <c r="Q41" s="28"/>
      <c r="R41" s="28"/>
      <c r="S41" s="100"/>
      <c r="T41" s="100"/>
    </row>
    <row r="42" spans="2:20" ht="12.75">
      <c r="B42" s="27"/>
      <c r="J42" s="28"/>
      <c r="K42" s="122"/>
      <c r="P42" s="78"/>
      <c r="Q42" s="28"/>
      <c r="R42" s="28"/>
      <c r="S42" s="100"/>
      <c r="T42" s="100"/>
    </row>
    <row r="43" spans="2:20" ht="12.75">
      <c r="B43" s="27"/>
      <c r="J43" s="28"/>
      <c r="K43" s="122"/>
      <c r="P43" s="78"/>
      <c r="Q43" s="28"/>
      <c r="R43" s="28"/>
      <c r="S43" s="100"/>
      <c r="T43" s="100"/>
    </row>
    <row r="44" spans="2:20" ht="12.75">
      <c r="B44" s="27"/>
      <c r="J44" s="28"/>
      <c r="K44" s="122"/>
      <c r="P44" s="78"/>
      <c r="Q44" s="28"/>
      <c r="R44" s="28"/>
      <c r="S44" s="100"/>
      <c r="T44" s="100"/>
    </row>
    <row r="45" spans="2:20" ht="12.75">
      <c r="B45" s="27"/>
      <c r="J45" s="28"/>
      <c r="K45" s="122"/>
      <c r="P45" s="78"/>
      <c r="Q45" s="28"/>
      <c r="R45" s="28"/>
      <c r="S45" s="100"/>
      <c r="T45" s="100"/>
    </row>
    <row r="46" spans="2:20" ht="12.75">
      <c r="B46" s="27"/>
      <c r="J46" s="28"/>
      <c r="K46" s="122"/>
      <c r="P46" s="78"/>
      <c r="Q46" s="28"/>
      <c r="R46" s="28"/>
      <c r="S46" s="100"/>
      <c r="T46" s="100"/>
    </row>
    <row r="47" spans="2:20" ht="12.75">
      <c r="B47" s="27"/>
      <c r="J47" s="28"/>
      <c r="K47" s="122"/>
      <c r="P47" s="78"/>
      <c r="Q47" s="28"/>
      <c r="R47" s="28"/>
      <c r="S47" s="100"/>
      <c r="T47" s="100"/>
    </row>
    <row r="48" spans="2:20" ht="12.75">
      <c r="B48" s="27"/>
      <c r="J48" s="28"/>
      <c r="K48" s="122"/>
      <c r="P48" s="78"/>
      <c r="Q48" s="28"/>
      <c r="R48" s="28"/>
      <c r="S48" s="100"/>
      <c r="T48" s="100"/>
    </row>
    <row r="49" spans="2:20" ht="12.75">
      <c r="B49" s="27"/>
      <c r="J49" s="28"/>
      <c r="K49" s="122"/>
      <c r="P49" s="78"/>
      <c r="Q49" s="28"/>
      <c r="R49" s="28"/>
      <c r="S49" s="100"/>
      <c r="T49" s="100"/>
    </row>
    <row r="50" spans="2:20" ht="12.75">
      <c r="B50" s="27"/>
      <c r="J50" s="28"/>
      <c r="K50" s="122"/>
      <c r="P50" s="78"/>
      <c r="Q50" s="28"/>
      <c r="R50" s="28"/>
      <c r="S50" s="100"/>
      <c r="T50" s="100"/>
    </row>
    <row r="51" spans="2:20" ht="12.75">
      <c r="B51" s="27"/>
      <c r="J51" s="28"/>
      <c r="K51" s="122"/>
      <c r="P51" s="78"/>
      <c r="Q51" s="28"/>
      <c r="R51" s="28"/>
      <c r="S51" s="100"/>
      <c r="T51" s="100"/>
    </row>
    <row r="52" spans="2:20" ht="12.75">
      <c r="B52" s="27"/>
      <c r="J52" s="28"/>
      <c r="K52" s="122"/>
      <c r="P52" s="78"/>
      <c r="Q52" s="28"/>
      <c r="R52" s="28"/>
      <c r="S52" s="100"/>
      <c r="T52" s="100"/>
    </row>
    <row r="53" spans="2:20" ht="12.75">
      <c r="B53" s="27"/>
      <c r="J53" s="28"/>
      <c r="K53" s="122"/>
      <c r="P53" s="78"/>
      <c r="Q53" s="28"/>
      <c r="R53" s="28"/>
      <c r="S53" s="100"/>
      <c r="T53" s="100"/>
    </row>
    <row r="54" spans="2:20" ht="12.75">
      <c r="B54" s="27"/>
      <c r="J54" s="28"/>
      <c r="K54" s="122"/>
      <c r="P54" s="78"/>
      <c r="Q54" s="28"/>
      <c r="R54" s="28"/>
      <c r="S54" s="100"/>
      <c r="T54" s="100"/>
    </row>
    <row r="55" spans="2:20" ht="12.75">
      <c r="B55" s="27"/>
      <c r="J55" s="28"/>
      <c r="K55" s="122"/>
      <c r="P55" s="78"/>
      <c r="Q55" s="28"/>
      <c r="R55" s="28"/>
      <c r="S55" s="100"/>
      <c r="T55" s="100"/>
    </row>
    <row r="56" spans="2:20" ht="12.75">
      <c r="B56" s="27"/>
      <c r="J56" s="28"/>
      <c r="K56" s="122"/>
      <c r="P56" s="78"/>
      <c r="Q56" s="28"/>
      <c r="R56" s="28"/>
      <c r="S56" s="100"/>
      <c r="T56" s="100"/>
    </row>
    <row r="57" ht="12.75">
      <c r="J57" s="28"/>
    </row>
    <row r="58" ht="12.75">
      <c r="J58" s="28"/>
    </row>
    <row r="59" ht="12.75">
      <c r="J59" s="28"/>
    </row>
    <row r="60" ht="12.75">
      <c r="J60" s="28"/>
    </row>
  </sheetData>
  <sheetProtection password="C5C6" sheet="1" formatColumns="0" formatRows="0" selectLockedCells="1"/>
  <mergeCells count="37">
    <mergeCell ref="A34:B34"/>
    <mergeCell ref="B2:E2"/>
    <mergeCell ref="O2:T2"/>
    <mergeCell ref="A5:A6"/>
    <mergeCell ref="A30:B30"/>
    <mergeCell ref="A22:B22"/>
    <mergeCell ref="A23:B23"/>
    <mergeCell ref="M33:R33"/>
    <mergeCell ref="A33:B33"/>
    <mergeCell ref="O1:T1"/>
    <mergeCell ref="A27:B27"/>
    <mergeCell ref="D29:J29"/>
    <mergeCell ref="A28:B28"/>
    <mergeCell ref="A29:B29"/>
    <mergeCell ref="A24:B24"/>
    <mergeCell ref="D25:J25"/>
    <mergeCell ref="T5:T6"/>
    <mergeCell ref="C5:E5"/>
    <mergeCell ref="L5:R5"/>
    <mergeCell ref="V5:AA5"/>
    <mergeCell ref="G5:J5"/>
    <mergeCell ref="A31:B32"/>
    <mergeCell ref="M25:R25"/>
    <mergeCell ref="A25:B25"/>
    <mergeCell ref="A26:B26"/>
    <mergeCell ref="W6:AA6"/>
    <mergeCell ref="M29:R29"/>
    <mergeCell ref="M37:R37"/>
    <mergeCell ref="A35:B35"/>
    <mergeCell ref="A36:B37"/>
    <mergeCell ref="A38:B38"/>
    <mergeCell ref="D23:J24"/>
    <mergeCell ref="D27:J28"/>
    <mergeCell ref="M23:R24"/>
    <mergeCell ref="M27:R28"/>
    <mergeCell ref="M31:R32"/>
    <mergeCell ref="M35:R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G10" sqref="G10"/>
    </sheetView>
  </sheetViews>
  <sheetFormatPr defaultColWidth="11.421875" defaultRowHeight="12.75"/>
  <cols>
    <col min="1" max="1" width="3.421875" style="3" customWidth="1"/>
    <col min="2" max="2" width="27.28125" style="3" customWidth="1"/>
    <col min="3" max="4" width="4.421875" style="3" bestFit="1" customWidth="1"/>
    <col min="5" max="5" width="7.8515625" style="3" customWidth="1"/>
    <col min="6" max="6" width="4.421875" style="3" customWidth="1"/>
    <col min="7" max="8" width="4.421875" style="3" bestFit="1" customWidth="1"/>
    <col min="9" max="9" width="7.7109375" style="3" customWidth="1"/>
    <col min="10" max="10" width="4.28125" style="3" customWidth="1"/>
    <col min="11" max="11" width="5.00390625" style="31" customWidth="1"/>
    <col min="12" max="14" width="4.421875" style="3" bestFit="1" customWidth="1"/>
    <col min="15" max="15" width="4.421875" style="3" customWidth="1"/>
    <col min="16" max="16" width="7.7109375" style="77" customWidth="1"/>
    <col min="17" max="17" width="4.421875" style="3" customWidth="1"/>
    <col min="18" max="18" width="5.28125" style="3" customWidth="1"/>
    <col min="19" max="19" width="4.421875" style="17" customWidth="1"/>
    <col min="20" max="20" width="11.8515625" style="17" bestFit="1" customWidth="1"/>
    <col min="21" max="21" width="11.421875" style="17" customWidth="1"/>
    <col min="22" max="27" width="10.421875" style="3" bestFit="1" customWidth="1"/>
    <col min="28" max="16384" width="11.421875" style="3" customWidth="1"/>
  </cols>
  <sheetData>
    <row r="1" spans="1:21" ht="18" customHeight="1">
      <c r="A1" s="142"/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294" t="str">
        <f>Fristående!O1</f>
        <v>Tävling: </v>
      </c>
      <c r="P1" s="295"/>
      <c r="Q1" s="295"/>
      <c r="R1" s="295"/>
      <c r="S1" s="295"/>
      <c r="T1" s="296"/>
      <c r="U1" s="171"/>
    </row>
    <row r="2" spans="1:21" ht="20.25" customHeight="1" thickBot="1">
      <c r="A2" s="142"/>
      <c r="B2" s="270" t="s">
        <v>28</v>
      </c>
      <c r="C2" s="270"/>
      <c r="D2" s="270"/>
      <c r="E2" s="270"/>
      <c r="F2" s="69"/>
      <c r="G2" s="69"/>
      <c r="H2" s="69"/>
      <c r="I2" s="69"/>
      <c r="J2" s="69"/>
      <c r="K2" s="69"/>
      <c r="L2" s="69"/>
      <c r="M2" s="69"/>
      <c r="N2" s="69"/>
      <c r="O2" s="301" t="str">
        <f>Fristående!O2</f>
        <v>Datum:</v>
      </c>
      <c r="P2" s="302"/>
      <c r="Q2" s="302"/>
      <c r="R2" s="302"/>
      <c r="S2" s="302"/>
      <c r="T2" s="303"/>
      <c r="U2" s="86"/>
    </row>
    <row r="3" spans="1:22" ht="12" customHeight="1">
      <c r="A3" s="14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5"/>
      <c r="T3" s="95"/>
      <c r="V3" s="60" t="s">
        <v>8</v>
      </c>
    </row>
    <row r="4" spans="1:20" ht="9" customHeight="1" thickBot="1">
      <c r="A4" s="142"/>
      <c r="B4" s="5"/>
      <c r="C4" s="62"/>
      <c r="D4" s="62"/>
      <c r="E4" s="62"/>
      <c r="F4" s="96"/>
      <c r="G4" s="62"/>
      <c r="H4" s="5"/>
      <c r="I4" s="5"/>
      <c r="J4" s="5"/>
      <c r="L4" s="6"/>
      <c r="M4" s="6"/>
      <c r="N4" s="5"/>
      <c r="O4" s="5"/>
      <c r="P4" s="72"/>
      <c r="Q4" s="5"/>
      <c r="R4" s="5"/>
      <c r="S4" s="31"/>
      <c r="T4" s="31"/>
    </row>
    <row r="5" spans="1:27" ht="13.5" thickBot="1">
      <c r="A5" s="281" t="s">
        <v>23</v>
      </c>
      <c r="B5" s="81" t="s">
        <v>11</v>
      </c>
      <c r="C5" s="278" t="s">
        <v>54</v>
      </c>
      <c r="D5" s="279"/>
      <c r="E5" s="280"/>
      <c r="F5" s="105"/>
      <c r="G5" s="278" t="s">
        <v>18</v>
      </c>
      <c r="H5" s="279"/>
      <c r="I5" s="279"/>
      <c r="J5" s="280"/>
      <c r="K5" s="89"/>
      <c r="L5" s="261" t="s">
        <v>55</v>
      </c>
      <c r="M5" s="262"/>
      <c r="N5" s="262"/>
      <c r="O5" s="262"/>
      <c r="P5" s="262"/>
      <c r="Q5" s="262"/>
      <c r="R5" s="263"/>
      <c r="S5" s="97"/>
      <c r="T5" s="297" t="s">
        <v>19</v>
      </c>
      <c r="V5" s="225" t="s">
        <v>64</v>
      </c>
      <c r="W5" s="226"/>
      <c r="X5" s="226"/>
      <c r="Y5" s="226"/>
      <c r="Z5" s="226"/>
      <c r="AA5" s="227"/>
    </row>
    <row r="6" spans="1:27" ht="13.5" thickBot="1">
      <c r="A6" s="282"/>
      <c r="B6" s="8"/>
      <c r="C6" s="217" t="s">
        <v>56</v>
      </c>
      <c r="D6" s="221" t="s">
        <v>57</v>
      </c>
      <c r="E6" s="92" t="s">
        <v>60</v>
      </c>
      <c r="F6" s="90"/>
      <c r="G6" s="217" t="s">
        <v>3</v>
      </c>
      <c r="H6" s="221" t="s">
        <v>4</v>
      </c>
      <c r="I6" s="63" t="s">
        <v>7</v>
      </c>
      <c r="J6" s="64" t="s">
        <v>2</v>
      </c>
      <c r="L6" s="219" t="s">
        <v>58</v>
      </c>
      <c r="M6" s="220" t="s">
        <v>59</v>
      </c>
      <c r="N6" s="220" t="s">
        <v>62</v>
      </c>
      <c r="O6" s="220" t="s">
        <v>63</v>
      </c>
      <c r="P6" s="73" t="s">
        <v>61</v>
      </c>
      <c r="Q6" s="61" t="s">
        <v>35</v>
      </c>
      <c r="R6" s="9" t="s">
        <v>1</v>
      </c>
      <c r="S6" s="98"/>
      <c r="T6" s="298"/>
      <c r="V6" s="54" t="s">
        <v>10</v>
      </c>
      <c r="W6" s="249" t="s">
        <v>9</v>
      </c>
      <c r="X6" s="249"/>
      <c r="Y6" s="249"/>
      <c r="Z6" s="249"/>
      <c r="AA6" s="250"/>
    </row>
    <row r="7" spans="1:27" s="17" customFormat="1" ht="12.75">
      <c r="A7" s="10"/>
      <c r="B7" s="11"/>
      <c r="C7" s="12"/>
      <c r="D7" s="13"/>
      <c r="E7" s="93"/>
      <c r="F7" s="90"/>
      <c r="G7" s="12"/>
      <c r="H7" s="13"/>
      <c r="I7" s="14"/>
      <c r="J7" s="16"/>
      <c r="K7" s="89"/>
      <c r="L7" s="15"/>
      <c r="M7" s="13"/>
      <c r="N7" s="13"/>
      <c r="O7" s="13"/>
      <c r="P7" s="79"/>
      <c r="Q7" s="14"/>
      <c r="R7" s="16"/>
      <c r="S7" s="82"/>
      <c r="T7" s="123"/>
      <c r="V7" s="54"/>
      <c r="W7" s="32" t="s">
        <v>68</v>
      </c>
      <c r="X7" s="32" t="s">
        <v>69</v>
      </c>
      <c r="Y7" s="32" t="s">
        <v>70</v>
      </c>
      <c r="Z7" s="32" t="s">
        <v>71</v>
      </c>
      <c r="AA7" s="55" t="s">
        <v>72</v>
      </c>
    </row>
    <row r="8" spans="1:27" ht="12.75">
      <c r="A8" s="18">
        <v>1</v>
      </c>
      <c r="B8" s="143">
        <f>Fristående!B8</f>
        <v>0</v>
      </c>
      <c r="C8" s="127"/>
      <c r="D8" s="126"/>
      <c r="E8" s="135" t="e">
        <f>AVERAGE(C8,D8)</f>
        <v>#DIV/0!</v>
      </c>
      <c r="F8" s="137"/>
      <c r="G8" s="125"/>
      <c r="H8" s="126"/>
      <c r="I8" s="67" t="e">
        <f>IF(J8="NEJ",AVERAGE(G8,H8),(AVERAGE(G8:H8)+G8)/2)</f>
        <v>#DIV/0!</v>
      </c>
      <c r="J8" s="33" t="str">
        <f>IF(MAX(G8:H8)-MIN(G8:H8)&gt;0.2,"JA","NEJ")</f>
        <v>NEJ</v>
      </c>
      <c r="K8" s="121"/>
      <c r="L8" s="131"/>
      <c r="M8" s="132"/>
      <c r="N8" s="132"/>
      <c r="O8" s="132"/>
      <c r="P8" s="67" t="e">
        <f>(IF(R8="NEJ",MEDIAN(L8:O8),(MEDIAN(L8:O8)+L8)/2))</f>
        <v>#NUM!</v>
      </c>
      <c r="Q8" s="158"/>
      <c r="R8" s="33" t="e">
        <f>IF(((OR((V8="JA"),(W8="JA"),(X8="JA"),(Y8="JA"),(Z8="JA"),(AA8="JA")))=TRUE),"JA","NEJ")</f>
        <v>#NUM!</v>
      </c>
      <c r="S8" s="99"/>
      <c r="T8" s="124" t="e">
        <f>SUM(E8+I8+P8-Q8)</f>
        <v>#DIV/0!</v>
      </c>
      <c r="V8" s="57" t="e">
        <f>IF(MEDIAN(L8:O8)&gt;=8,(IF(MAX(L8:O8)-MIN(L8:O8)&gt;0.6001,"JA","NEJ")),(IF(MAX(L8:O8)-MIN(L8:O8)&gt;1.001,"JA","NEJ")))</f>
        <v>#NUM!</v>
      </c>
      <c r="W8" s="56" t="e">
        <f>IF((IF((AND(9&lt;=MEDIAN(L8:O8),MEDIAN(L8:O8)&lt;10)=TRUE),"JA","NEJ"))="JA",(IF((SMALL(L8:O8,3)-SMALL(L8:O8,2)&gt;0.2001),"JA","NEJ")),"NEJ")</f>
        <v>#NUM!</v>
      </c>
      <c r="X8" s="56" t="e">
        <f>IF((IF((AND(8&lt;=MEDIAN(L8:O8),MEDIAN(L8:O8)&lt;8.95)=TRUE),"JA","NEJ"))="JA",(IF((SMALL(L8:O8,3)-SMALL(L8:O8,2)&gt;0.3001),"JA","NEJ")),"NEJ")</f>
        <v>#NUM!</v>
      </c>
      <c r="Y8" s="56" t="e">
        <f>IF((IF((AND(7&lt;=MEDIAN(L8:O8),MEDIAN(L8:O8)&lt;7.95)=TRUE),"JA","NEJ"))="JA",(IF((SMALL(L8:O8,3)-SMALL(L8:O8,2)&gt;0.4001),"JA","NEJ")),"NEJ")</f>
        <v>#NUM!</v>
      </c>
      <c r="Z8" s="56" t="e">
        <f>IF((IF((AND(6&lt;=MEDIAN(L8:O8),MEDIAN(L8:O8)&lt;6.95)=TRUE),"JA","NEJ"))="JA",(IF((SMALL(L8:O8,3)-SMALL(L8:O8,2)&gt;0.5001),"JA","NEJ")),"NEJ")</f>
        <v>#NUM!</v>
      </c>
      <c r="AA8" s="58" t="e">
        <f>IF((IF((AND(0&lt;=MEDIAN(L8:O8),MEDIAN(L8:O8)&lt;6)=TRUE),"JA","NEJ"))="JA",(IF((SMALL(L8:O8,3)-SMALL(L8:O8,2)&gt;=0.6001),"JA","NEJ")),"NEJ")</f>
        <v>#NUM!</v>
      </c>
    </row>
    <row r="9" spans="1:27" ht="12.75">
      <c r="A9" s="18">
        <v>2</v>
      </c>
      <c r="B9" s="143">
        <f>Fristående!B9</f>
        <v>0</v>
      </c>
      <c r="C9" s="127"/>
      <c r="D9" s="128"/>
      <c r="E9" s="135" t="e">
        <f>AVERAGE(C9,D9)</f>
        <v>#DIV/0!</v>
      </c>
      <c r="F9" s="137"/>
      <c r="G9" s="127"/>
      <c r="H9" s="128"/>
      <c r="I9" s="67" t="e">
        <f aca="true" t="shared" si="0" ref="I9:I21">IF(J9="NEJ",AVERAGE(G9,H9),(AVERAGE(G9:H9)+G9)/2)</f>
        <v>#DIV/0!</v>
      </c>
      <c r="J9" s="33" t="str">
        <f aca="true" t="shared" si="1" ref="J9:J21">IF(MAX(G9:H9)-MIN(G9:H9)&gt;0.2,"JA","NEJ")</f>
        <v>NEJ</v>
      </c>
      <c r="K9" s="121"/>
      <c r="L9" s="131"/>
      <c r="M9" s="132"/>
      <c r="N9" s="132"/>
      <c r="O9" s="132"/>
      <c r="P9" s="67" t="e">
        <f aca="true" t="shared" si="2" ref="P9:P21">(IF(R9="NEJ",MEDIAN(L9:O9),(MEDIAN(L9:O9)+L9)/2))</f>
        <v>#NUM!</v>
      </c>
      <c r="Q9" s="158"/>
      <c r="R9" s="33" t="e">
        <f aca="true" t="shared" si="3" ref="R9:R21">IF(((OR((V9="JA"),(W9="JA"),(X9="JA"),(Y9="JA"),(Z9="JA"),(AA9="JA")))=TRUE),"JA","NEJ")</f>
        <v>#NUM!</v>
      </c>
      <c r="S9" s="99"/>
      <c r="T9" s="124" t="e">
        <f aca="true" t="shared" si="4" ref="T9:T21">SUM(E9+I9+P9-Q9)</f>
        <v>#DIV/0!</v>
      </c>
      <c r="V9" s="57" t="e">
        <f aca="true" t="shared" si="5" ref="V9:V21">IF(MEDIAN(L9:O9)&gt;=8,(IF(MAX(L9:O9)-MIN(L9:O9)&gt;0.6001,"JA","NEJ")),(IF(MAX(L9:O9)-MIN(L9:O9)&gt;1.001,"JA","NEJ")))</f>
        <v>#NUM!</v>
      </c>
      <c r="W9" s="56" t="e">
        <f aca="true" t="shared" si="6" ref="W9:W21">IF((IF((AND(9&lt;=MEDIAN(L9:O9),MEDIAN(L9:O9)&lt;10)=TRUE),"JA","NEJ"))="JA",(IF((SMALL(L9:O9,3)-SMALL(L9:O9,2)&gt;0.2001),"JA","NEJ")),"NEJ")</f>
        <v>#NUM!</v>
      </c>
      <c r="X9" s="56" t="e">
        <f aca="true" t="shared" si="7" ref="X9:X21">IF((IF((AND(8&lt;=MEDIAN(L9:O9),MEDIAN(L9:O9)&lt;8.95)=TRUE),"JA","NEJ"))="JA",(IF((SMALL(L9:O9,3)-SMALL(L9:O9,2)&gt;0.3001),"JA","NEJ")),"NEJ")</f>
        <v>#NUM!</v>
      </c>
      <c r="Y9" s="56" t="e">
        <f aca="true" t="shared" si="8" ref="Y9:Y21">IF((IF((AND(7&lt;=MEDIAN(L9:O9),MEDIAN(L9:O9)&lt;7.95)=TRUE),"JA","NEJ"))="JA",(IF((SMALL(L9:O9,3)-SMALL(L9:O9,2)&gt;0.4001),"JA","NEJ")),"NEJ")</f>
        <v>#NUM!</v>
      </c>
      <c r="Z9" s="56" t="e">
        <f aca="true" t="shared" si="9" ref="Z9:Z21">IF((IF((AND(6&lt;=MEDIAN(L9:O9),MEDIAN(L9:O9)&lt;6.95)=TRUE),"JA","NEJ"))="JA",(IF((SMALL(L9:O9,3)-SMALL(L9:O9,2)&gt;0.5001),"JA","NEJ")),"NEJ")</f>
        <v>#NUM!</v>
      </c>
      <c r="AA9" s="58" t="e">
        <f aca="true" t="shared" si="10" ref="AA9:AA21">IF((IF((AND(0&lt;=MEDIAN(L9:O9),MEDIAN(L9:O9)&lt;6)=TRUE),"JA","NEJ"))="JA",(IF((SMALL(L9:O9,3)-SMALL(L9:O9,2)&gt;=0.6001),"JA","NEJ")),"NEJ")</f>
        <v>#NUM!</v>
      </c>
    </row>
    <row r="10" spans="1:27" ht="12.75">
      <c r="A10" s="18">
        <v>3</v>
      </c>
      <c r="B10" s="143">
        <f>Fristående!B10</f>
        <v>0</v>
      </c>
      <c r="C10" s="127"/>
      <c r="D10" s="128"/>
      <c r="E10" s="138" t="e">
        <f aca="true" t="shared" si="11" ref="E10:E21">AVERAGE(C10,D10)</f>
        <v>#DIV/0!</v>
      </c>
      <c r="F10" s="137"/>
      <c r="G10" s="127"/>
      <c r="H10" s="128"/>
      <c r="I10" s="67" t="e">
        <f t="shared" si="0"/>
        <v>#DIV/0!</v>
      </c>
      <c r="J10" s="33" t="str">
        <f t="shared" si="1"/>
        <v>NEJ</v>
      </c>
      <c r="K10" s="121"/>
      <c r="L10" s="131"/>
      <c r="M10" s="132"/>
      <c r="N10" s="132"/>
      <c r="O10" s="132"/>
      <c r="P10" s="67" t="e">
        <f t="shared" si="2"/>
        <v>#NUM!</v>
      </c>
      <c r="Q10" s="158"/>
      <c r="R10" s="33" t="e">
        <f t="shared" si="3"/>
        <v>#NUM!</v>
      </c>
      <c r="S10" s="99"/>
      <c r="T10" s="124" t="e">
        <f t="shared" si="4"/>
        <v>#DIV/0!</v>
      </c>
      <c r="V10" s="57" t="e">
        <f t="shared" si="5"/>
        <v>#NUM!</v>
      </c>
      <c r="W10" s="56" t="e">
        <f t="shared" si="6"/>
        <v>#NUM!</v>
      </c>
      <c r="X10" s="56" t="e">
        <f t="shared" si="7"/>
        <v>#NUM!</v>
      </c>
      <c r="Y10" s="56" t="e">
        <f t="shared" si="8"/>
        <v>#NUM!</v>
      </c>
      <c r="Z10" s="56" t="e">
        <f t="shared" si="9"/>
        <v>#NUM!</v>
      </c>
      <c r="AA10" s="58" t="e">
        <f t="shared" si="10"/>
        <v>#NUM!</v>
      </c>
    </row>
    <row r="11" spans="1:27" ht="12.75">
      <c r="A11" s="18">
        <v>4</v>
      </c>
      <c r="B11" s="143">
        <f>Fristående!B11</f>
        <v>0</v>
      </c>
      <c r="C11" s="127"/>
      <c r="D11" s="128"/>
      <c r="E11" s="138" t="e">
        <f t="shared" si="11"/>
        <v>#DIV/0!</v>
      </c>
      <c r="F11" s="137"/>
      <c r="G11" s="127"/>
      <c r="H11" s="128"/>
      <c r="I11" s="67" t="e">
        <f t="shared" si="0"/>
        <v>#DIV/0!</v>
      </c>
      <c r="J11" s="33" t="str">
        <f t="shared" si="1"/>
        <v>NEJ</v>
      </c>
      <c r="K11" s="121"/>
      <c r="L11" s="131"/>
      <c r="M11" s="132"/>
      <c r="N11" s="132"/>
      <c r="O11" s="132"/>
      <c r="P11" s="67" t="e">
        <f t="shared" si="2"/>
        <v>#NUM!</v>
      </c>
      <c r="Q11" s="158"/>
      <c r="R11" s="33" t="e">
        <f t="shared" si="3"/>
        <v>#NUM!</v>
      </c>
      <c r="S11" s="99"/>
      <c r="T11" s="124" t="e">
        <f t="shared" si="4"/>
        <v>#DIV/0!</v>
      </c>
      <c r="V11" s="57" t="e">
        <f t="shared" si="5"/>
        <v>#NUM!</v>
      </c>
      <c r="W11" s="56" t="e">
        <f t="shared" si="6"/>
        <v>#NUM!</v>
      </c>
      <c r="X11" s="56" t="e">
        <f t="shared" si="7"/>
        <v>#NUM!</v>
      </c>
      <c r="Y11" s="56" t="e">
        <f t="shared" si="8"/>
        <v>#NUM!</v>
      </c>
      <c r="Z11" s="56" t="e">
        <f t="shared" si="9"/>
        <v>#NUM!</v>
      </c>
      <c r="AA11" s="58" t="e">
        <f t="shared" si="10"/>
        <v>#NUM!</v>
      </c>
    </row>
    <row r="12" spans="1:27" ht="12.75">
      <c r="A12" s="18">
        <v>5</v>
      </c>
      <c r="B12" s="143">
        <f>Fristående!B12</f>
        <v>0</v>
      </c>
      <c r="C12" s="127"/>
      <c r="D12" s="128"/>
      <c r="E12" s="138" t="e">
        <f t="shared" si="11"/>
        <v>#DIV/0!</v>
      </c>
      <c r="F12" s="137"/>
      <c r="G12" s="127"/>
      <c r="H12" s="128"/>
      <c r="I12" s="67" t="e">
        <f t="shared" si="0"/>
        <v>#DIV/0!</v>
      </c>
      <c r="J12" s="33" t="str">
        <f t="shared" si="1"/>
        <v>NEJ</v>
      </c>
      <c r="K12" s="121"/>
      <c r="L12" s="131"/>
      <c r="M12" s="132"/>
      <c r="N12" s="132"/>
      <c r="O12" s="132"/>
      <c r="P12" s="67" t="e">
        <f t="shared" si="2"/>
        <v>#NUM!</v>
      </c>
      <c r="Q12" s="158"/>
      <c r="R12" s="33" t="e">
        <f t="shared" si="3"/>
        <v>#NUM!</v>
      </c>
      <c r="S12" s="99"/>
      <c r="T12" s="124" t="e">
        <f t="shared" si="4"/>
        <v>#DIV/0!</v>
      </c>
      <c r="V12" s="57" t="e">
        <f t="shared" si="5"/>
        <v>#NUM!</v>
      </c>
      <c r="W12" s="56" t="e">
        <f t="shared" si="6"/>
        <v>#NUM!</v>
      </c>
      <c r="X12" s="56" t="e">
        <f t="shared" si="7"/>
        <v>#NUM!</v>
      </c>
      <c r="Y12" s="56" t="e">
        <f t="shared" si="8"/>
        <v>#NUM!</v>
      </c>
      <c r="Z12" s="56" t="e">
        <f t="shared" si="9"/>
        <v>#NUM!</v>
      </c>
      <c r="AA12" s="58" t="e">
        <f t="shared" si="10"/>
        <v>#NUM!</v>
      </c>
    </row>
    <row r="13" spans="1:27" ht="12.75">
      <c r="A13" s="18">
        <v>6</v>
      </c>
      <c r="B13" s="143">
        <f>Fristående!B13</f>
        <v>0</v>
      </c>
      <c r="C13" s="127"/>
      <c r="D13" s="128"/>
      <c r="E13" s="138" t="e">
        <f t="shared" si="11"/>
        <v>#DIV/0!</v>
      </c>
      <c r="F13" s="137"/>
      <c r="G13" s="127"/>
      <c r="H13" s="128"/>
      <c r="I13" s="67" t="e">
        <f t="shared" si="0"/>
        <v>#DIV/0!</v>
      </c>
      <c r="J13" s="33" t="str">
        <f t="shared" si="1"/>
        <v>NEJ</v>
      </c>
      <c r="K13" s="121"/>
      <c r="L13" s="131"/>
      <c r="M13" s="132"/>
      <c r="N13" s="132"/>
      <c r="O13" s="132"/>
      <c r="P13" s="67" t="e">
        <f t="shared" si="2"/>
        <v>#NUM!</v>
      </c>
      <c r="Q13" s="158"/>
      <c r="R13" s="33" t="e">
        <f t="shared" si="3"/>
        <v>#NUM!</v>
      </c>
      <c r="S13" s="99"/>
      <c r="T13" s="124" t="e">
        <f t="shared" si="4"/>
        <v>#DIV/0!</v>
      </c>
      <c r="V13" s="57" t="e">
        <f t="shared" si="5"/>
        <v>#NUM!</v>
      </c>
      <c r="W13" s="56" t="e">
        <f t="shared" si="6"/>
        <v>#NUM!</v>
      </c>
      <c r="X13" s="56" t="e">
        <f t="shared" si="7"/>
        <v>#NUM!</v>
      </c>
      <c r="Y13" s="56" t="e">
        <f t="shared" si="8"/>
        <v>#NUM!</v>
      </c>
      <c r="Z13" s="56" t="e">
        <f t="shared" si="9"/>
        <v>#NUM!</v>
      </c>
      <c r="AA13" s="58" t="e">
        <f t="shared" si="10"/>
        <v>#NUM!</v>
      </c>
    </row>
    <row r="14" spans="1:27" ht="12.75">
      <c r="A14" s="18">
        <v>7</v>
      </c>
      <c r="B14" s="143">
        <f>Fristående!B14</f>
        <v>0</v>
      </c>
      <c r="C14" s="127"/>
      <c r="D14" s="128"/>
      <c r="E14" s="138" t="e">
        <f t="shared" si="11"/>
        <v>#DIV/0!</v>
      </c>
      <c r="F14" s="137"/>
      <c r="G14" s="127"/>
      <c r="H14" s="128"/>
      <c r="I14" s="67" t="e">
        <f t="shared" si="0"/>
        <v>#DIV/0!</v>
      </c>
      <c r="J14" s="33" t="str">
        <f t="shared" si="1"/>
        <v>NEJ</v>
      </c>
      <c r="K14" s="121"/>
      <c r="L14" s="131"/>
      <c r="M14" s="132"/>
      <c r="N14" s="132"/>
      <c r="O14" s="132"/>
      <c r="P14" s="67" t="e">
        <f t="shared" si="2"/>
        <v>#NUM!</v>
      </c>
      <c r="Q14" s="158"/>
      <c r="R14" s="33" t="e">
        <f t="shared" si="3"/>
        <v>#NUM!</v>
      </c>
      <c r="S14" s="99"/>
      <c r="T14" s="124" t="e">
        <f t="shared" si="4"/>
        <v>#DIV/0!</v>
      </c>
      <c r="V14" s="57" t="e">
        <f t="shared" si="5"/>
        <v>#NUM!</v>
      </c>
      <c r="W14" s="56" t="e">
        <f t="shared" si="6"/>
        <v>#NUM!</v>
      </c>
      <c r="X14" s="56" t="e">
        <f t="shared" si="7"/>
        <v>#NUM!</v>
      </c>
      <c r="Y14" s="56" t="e">
        <f t="shared" si="8"/>
        <v>#NUM!</v>
      </c>
      <c r="Z14" s="56" t="e">
        <f t="shared" si="9"/>
        <v>#NUM!</v>
      </c>
      <c r="AA14" s="58" t="e">
        <f t="shared" si="10"/>
        <v>#NUM!</v>
      </c>
    </row>
    <row r="15" spans="1:27" ht="12.75">
      <c r="A15" s="18">
        <v>8</v>
      </c>
      <c r="B15" s="143">
        <f>Fristående!B15</f>
        <v>0</v>
      </c>
      <c r="C15" s="127"/>
      <c r="D15" s="128"/>
      <c r="E15" s="138" t="e">
        <f t="shared" si="11"/>
        <v>#DIV/0!</v>
      </c>
      <c r="F15" s="137"/>
      <c r="G15" s="127"/>
      <c r="H15" s="128"/>
      <c r="I15" s="67" t="e">
        <f t="shared" si="0"/>
        <v>#DIV/0!</v>
      </c>
      <c r="J15" s="33" t="str">
        <f t="shared" si="1"/>
        <v>NEJ</v>
      </c>
      <c r="K15" s="121"/>
      <c r="L15" s="131"/>
      <c r="M15" s="132"/>
      <c r="N15" s="132"/>
      <c r="O15" s="132"/>
      <c r="P15" s="67" t="e">
        <f t="shared" si="2"/>
        <v>#NUM!</v>
      </c>
      <c r="Q15" s="158"/>
      <c r="R15" s="33" t="e">
        <f t="shared" si="3"/>
        <v>#NUM!</v>
      </c>
      <c r="S15" s="99"/>
      <c r="T15" s="124" t="e">
        <f t="shared" si="4"/>
        <v>#DIV/0!</v>
      </c>
      <c r="V15" s="57" t="e">
        <f t="shared" si="5"/>
        <v>#NUM!</v>
      </c>
      <c r="W15" s="56" t="e">
        <f t="shared" si="6"/>
        <v>#NUM!</v>
      </c>
      <c r="X15" s="56" t="e">
        <f t="shared" si="7"/>
        <v>#NUM!</v>
      </c>
      <c r="Y15" s="56" t="e">
        <f t="shared" si="8"/>
        <v>#NUM!</v>
      </c>
      <c r="Z15" s="56" t="e">
        <f t="shared" si="9"/>
        <v>#NUM!</v>
      </c>
      <c r="AA15" s="58" t="e">
        <f t="shared" si="10"/>
        <v>#NUM!</v>
      </c>
    </row>
    <row r="16" spans="1:27" ht="12.75">
      <c r="A16" s="18">
        <v>9</v>
      </c>
      <c r="B16" s="143">
        <f>Fristående!B16</f>
        <v>0</v>
      </c>
      <c r="C16" s="127"/>
      <c r="D16" s="128"/>
      <c r="E16" s="138" t="e">
        <f t="shared" si="11"/>
        <v>#DIV/0!</v>
      </c>
      <c r="F16" s="137"/>
      <c r="G16" s="127"/>
      <c r="H16" s="128"/>
      <c r="I16" s="67" t="e">
        <f t="shared" si="0"/>
        <v>#DIV/0!</v>
      </c>
      <c r="J16" s="33" t="str">
        <f t="shared" si="1"/>
        <v>NEJ</v>
      </c>
      <c r="K16" s="121"/>
      <c r="L16" s="131"/>
      <c r="M16" s="132"/>
      <c r="N16" s="132"/>
      <c r="O16" s="132"/>
      <c r="P16" s="67" t="e">
        <f t="shared" si="2"/>
        <v>#NUM!</v>
      </c>
      <c r="Q16" s="158"/>
      <c r="R16" s="33" t="e">
        <f t="shared" si="3"/>
        <v>#NUM!</v>
      </c>
      <c r="S16" s="99"/>
      <c r="T16" s="124" t="e">
        <f t="shared" si="4"/>
        <v>#DIV/0!</v>
      </c>
      <c r="V16" s="57" t="e">
        <f t="shared" si="5"/>
        <v>#NUM!</v>
      </c>
      <c r="W16" s="56" t="e">
        <f t="shared" si="6"/>
        <v>#NUM!</v>
      </c>
      <c r="X16" s="56" t="e">
        <f t="shared" si="7"/>
        <v>#NUM!</v>
      </c>
      <c r="Y16" s="56" t="e">
        <f t="shared" si="8"/>
        <v>#NUM!</v>
      </c>
      <c r="Z16" s="56" t="e">
        <f t="shared" si="9"/>
        <v>#NUM!</v>
      </c>
      <c r="AA16" s="58" t="e">
        <f t="shared" si="10"/>
        <v>#NUM!</v>
      </c>
    </row>
    <row r="17" spans="1:27" ht="12.75">
      <c r="A17" s="18">
        <v>10</v>
      </c>
      <c r="B17" s="143">
        <f>Fristående!B17</f>
        <v>0</v>
      </c>
      <c r="C17" s="127"/>
      <c r="D17" s="128"/>
      <c r="E17" s="138" t="e">
        <f t="shared" si="11"/>
        <v>#DIV/0!</v>
      </c>
      <c r="F17" s="137"/>
      <c r="G17" s="127"/>
      <c r="H17" s="128"/>
      <c r="I17" s="67" t="e">
        <f t="shared" si="0"/>
        <v>#DIV/0!</v>
      </c>
      <c r="J17" s="33" t="str">
        <f t="shared" si="1"/>
        <v>NEJ</v>
      </c>
      <c r="K17" s="121"/>
      <c r="L17" s="131"/>
      <c r="M17" s="132"/>
      <c r="N17" s="132"/>
      <c r="O17" s="132"/>
      <c r="P17" s="67" t="e">
        <f t="shared" si="2"/>
        <v>#NUM!</v>
      </c>
      <c r="Q17" s="158"/>
      <c r="R17" s="33" t="e">
        <f t="shared" si="3"/>
        <v>#NUM!</v>
      </c>
      <c r="S17" s="99"/>
      <c r="T17" s="124" t="e">
        <f t="shared" si="4"/>
        <v>#DIV/0!</v>
      </c>
      <c r="V17" s="57" t="e">
        <f t="shared" si="5"/>
        <v>#NUM!</v>
      </c>
      <c r="W17" s="56" t="e">
        <f t="shared" si="6"/>
        <v>#NUM!</v>
      </c>
      <c r="X17" s="56" t="e">
        <f t="shared" si="7"/>
        <v>#NUM!</v>
      </c>
      <c r="Y17" s="56" t="e">
        <f t="shared" si="8"/>
        <v>#NUM!</v>
      </c>
      <c r="Z17" s="56" t="e">
        <f t="shared" si="9"/>
        <v>#NUM!</v>
      </c>
      <c r="AA17" s="58" t="e">
        <f t="shared" si="10"/>
        <v>#NUM!</v>
      </c>
    </row>
    <row r="18" spans="1:27" ht="12.75">
      <c r="A18" s="18">
        <v>11</v>
      </c>
      <c r="B18" s="143">
        <f>Fristående!B18</f>
        <v>0</v>
      </c>
      <c r="C18" s="127"/>
      <c r="D18" s="128"/>
      <c r="E18" s="138" t="e">
        <f t="shared" si="11"/>
        <v>#DIV/0!</v>
      </c>
      <c r="F18" s="137"/>
      <c r="G18" s="127"/>
      <c r="H18" s="128"/>
      <c r="I18" s="67" t="e">
        <f t="shared" si="0"/>
        <v>#DIV/0!</v>
      </c>
      <c r="J18" s="33" t="str">
        <f t="shared" si="1"/>
        <v>NEJ</v>
      </c>
      <c r="K18" s="121"/>
      <c r="L18" s="131"/>
      <c r="M18" s="132"/>
      <c r="N18" s="132"/>
      <c r="O18" s="132"/>
      <c r="P18" s="67" t="e">
        <f t="shared" si="2"/>
        <v>#NUM!</v>
      </c>
      <c r="Q18" s="158"/>
      <c r="R18" s="33" t="e">
        <f t="shared" si="3"/>
        <v>#NUM!</v>
      </c>
      <c r="S18" s="99"/>
      <c r="T18" s="124" t="e">
        <f t="shared" si="4"/>
        <v>#DIV/0!</v>
      </c>
      <c r="V18" s="57" t="e">
        <f t="shared" si="5"/>
        <v>#NUM!</v>
      </c>
      <c r="W18" s="56" t="e">
        <f t="shared" si="6"/>
        <v>#NUM!</v>
      </c>
      <c r="X18" s="56" t="e">
        <f t="shared" si="7"/>
        <v>#NUM!</v>
      </c>
      <c r="Y18" s="56" t="e">
        <f t="shared" si="8"/>
        <v>#NUM!</v>
      </c>
      <c r="Z18" s="56" t="e">
        <f t="shared" si="9"/>
        <v>#NUM!</v>
      </c>
      <c r="AA18" s="58" t="e">
        <f t="shared" si="10"/>
        <v>#NUM!</v>
      </c>
    </row>
    <row r="19" spans="1:27" ht="12.75">
      <c r="A19" s="18">
        <v>12</v>
      </c>
      <c r="B19" s="143">
        <f>Fristående!B19</f>
        <v>0</v>
      </c>
      <c r="C19" s="127"/>
      <c r="D19" s="128"/>
      <c r="E19" s="138" t="e">
        <f t="shared" si="11"/>
        <v>#DIV/0!</v>
      </c>
      <c r="F19" s="137"/>
      <c r="G19" s="127"/>
      <c r="H19" s="128"/>
      <c r="I19" s="67" t="e">
        <f t="shared" si="0"/>
        <v>#DIV/0!</v>
      </c>
      <c r="J19" s="33" t="str">
        <f t="shared" si="1"/>
        <v>NEJ</v>
      </c>
      <c r="K19" s="121"/>
      <c r="L19" s="131"/>
      <c r="M19" s="132"/>
      <c r="N19" s="132"/>
      <c r="O19" s="132"/>
      <c r="P19" s="67" t="e">
        <f t="shared" si="2"/>
        <v>#NUM!</v>
      </c>
      <c r="Q19" s="158"/>
      <c r="R19" s="33" t="e">
        <f t="shared" si="3"/>
        <v>#NUM!</v>
      </c>
      <c r="S19" s="99"/>
      <c r="T19" s="124" t="e">
        <f t="shared" si="4"/>
        <v>#DIV/0!</v>
      </c>
      <c r="V19" s="57" t="e">
        <f t="shared" si="5"/>
        <v>#NUM!</v>
      </c>
      <c r="W19" s="56" t="e">
        <f t="shared" si="6"/>
        <v>#NUM!</v>
      </c>
      <c r="X19" s="56" t="e">
        <f t="shared" si="7"/>
        <v>#NUM!</v>
      </c>
      <c r="Y19" s="56" t="e">
        <f t="shared" si="8"/>
        <v>#NUM!</v>
      </c>
      <c r="Z19" s="56" t="e">
        <f t="shared" si="9"/>
        <v>#NUM!</v>
      </c>
      <c r="AA19" s="58" t="e">
        <f t="shared" si="10"/>
        <v>#NUM!</v>
      </c>
    </row>
    <row r="20" spans="1:27" ht="12.75">
      <c r="A20" s="18">
        <v>13</v>
      </c>
      <c r="B20" s="143">
        <f>Fristående!B20</f>
        <v>0</v>
      </c>
      <c r="C20" s="127"/>
      <c r="D20" s="128"/>
      <c r="E20" s="138" t="e">
        <f t="shared" si="11"/>
        <v>#DIV/0!</v>
      </c>
      <c r="F20" s="137"/>
      <c r="G20" s="127"/>
      <c r="H20" s="128"/>
      <c r="I20" s="67" t="e">
        <f t="shared" si="0"/>
        <v>#DIV/0!</v>
      </c>
      <c r="J20" s="33" t="str">
        <f t="shared" si="1"/>
        <v>NEJ</v>
      </c>
      <c r="K20" s="121"/>
      <c r="L20" s="131"/>
      <c r="M20" s="132"/>
      <c r="N20" s="132"/>
      <c r="O20" s="132"/>
      <c r="P20" s="67" t="e">
        <f t="shared" si="2"/>
        <v>#NUM!</v>
      </c>
      <c r="Q20" s="158"/>
      <c r="R20" s="33" t="e">
        <f t="shared" si="3"/>
        <v>#NUM!</v>
      </c>
      <c r="S20" s="99"/>
      <c r="T20" s="124" t="e">
        <f t="shared" si="4"/>
        <v>#DIV/0!</v>
      </c>
      <c r="V20" s="57" t="e">
        <f t="shared" si="5"/>
        <v>#NUM!</v>
      </c>
      <c r="W20" s="56" t="e">
        <f t="shared" si="6"/>
        <v>#NUM!</v>
      </c>
      <c r="X20" s="56" t="e">
        <f t="shared" si="7"/>
        <v>#NUM!</v>
      </c>
      <c r="Y20" s="56" t="e">
        <f t="shared" si="8"/>
        <v>#NUM!</v>
      </c>
      <c r="Z20" s="56" t="e">
        <f t="shared" si="9"/>
        <v>#NUM!</v>
      </c>
      <c r="AA20" s="58" t="e">
        <f t="shared" si="10"/>
        <v>#NUM!</v>
      </c>
    </row>
    <row r="21" spans="1:27" ht="13.5" thickBot="1">
      <c r="A21" s="19">
        <v>14</v>
      </c>
      <c r="B21" s="143">
        <f>Fristående!B21</f>
        <v>0</v>
      </c>
      <c r="C21" s="129"/>
      <c r="D21" s="130"/>
      <c r="E21" s="136" t="e">
        <f t="shared" si="11"/>
        <v>#DIV/0!</v>
      </c>
      <c r="F21" s="137"/>
      <c r="G21" s="129"/>
      <c r="H21" s="130"/>
      <c r="I21" s="68" t="e">
        <f t="shared" si="0"/>
        <v>#DIV/0!</v>
      </c>
      <c r="J21" s="66" t="str">
        <f t="shared" si="1"/>
        <v>NEJ</v>
      </c>
      <c r="K21" s="121"/>
      <c r="L21" s="133"/>
      <c r="M21" s="134"/>
      <c r="N21" s="134"/>
      <c r="O21" s="134"/>
      <c r="P21" s="67" t="e">
        <f t="shared" si="2"/>
        <v>#NUM!</v>
      </c>
      <c r="Q21" s="159"/>
      <c r="R21" s="33" t="e">
        <f t="shared" si="3"/>
        <v>#NUM!</v>
      </c>
      <c r="S21" s="99"/>
      <c r="T21" s="192" t="e">
        <f t="shared" si="4"/>
        <v>#DIV/0!</v>
      </c>
      <c r="V21" s="224" t="e">
        <f t="shared" si="5"/>
        <v>#NUM!</v>
      </c>
      <c r="W21" s="59" t="e">
        <f t="shared" si="6"/>
        <v>#NUM!</v>
      </c>
      <c r="X21" s="59" t="e">
        <f t="shared" si="7"/>
        <v>#NUM!</v>
      </c>
      <c r="Y21" s="59" t="e">
        <f t="shared" si="8"/>
        <v>#NUM!</v>
      </c>
      <c r="Z21" s="59" t="e">
        <f t="shared" si="9"/>
        <v>#NUM!</v>
      </c>
      <c r="AA21" s="190" t="e">
        <f t="shared" si="10"/>
        <v>#NUM!</v>
      </c>
    </row>
    <row r="22" spans="1:20" ht="12.75">
      <c r="A22" s="304"/>
      <c r="B22" s="305"/>
      <c r="C22" s="2"/>
      <c r="D22" s="2"/>
      <c r="E22" s="2"/>
      <c r="F22" s="2"/>
      <c r="G22" s="2"/>
      <c r="H22" s="2"/>
      <c r="I22" s="2"/>
      <c r="J22" s="103"/>
      <c r="K22" s="51"/>
      <c r="L22" s="1"/>
      <c r="M22" s="2"/>
      <c r="N22" s="2"/>
      <c r="O22" s="2"/>
      <c r="P22" s="71"/>
      <c r="Q22" s="2"/>
      <c r="R22" s="103"/>
      <c r="S22" s="31"/>
      <c r="T22" s="31"/>
    </row>
    <row r="23" spans="1:20" ht="12.75">
      <c r="A23" s="306"/>
      <c r="B23" s="231"/>
      <c r="C23" s="5"/>
      <c r="D23" s="234"/>
      <c r="E23" s="234"/>
      <c r="F23" s="234"/>
      <c r="G23" s="234"/>
      <c r="H23" s="234"/>
      <c r="I23" s="234"/>
      <c r="J23" s="285"/>
      <c r="K23" s="51"/>
      <c r="L23" s="4"/>
      <c r="M23" s="234"/>
      <c r="N23" s="234"/>
      <c r="O23" s="234"/>
      <c r="P23" s="234"/>
      <c r="Q23" s="234"/>
      <c r="R23" s="285"/>
      <c r="S23" s="87"/>
      <c r="T23" s="87"/>
    </row>
    <row r="24" spans="1:20" ht="15" customHeight="1">
      <c r="A24" s="253" t="s">
        <v>15</v>
      </c>
      <c r="B24" s="254"/>
      <c r="C24" s="5"/>
      <c r="D24" s="236"/>
      <c r="E24" s="236"/>
      <c r="F24" s="236"/>
      <c r="G24" s="236"/>
      <c r="H24" s="236"/>
      <c r="I24" s="236"/>
      <c r="J24" s="286"/>
      <c r="K24" s="120"/>
      <c r="L24" s="4"/>
      <c r="M24" s="236"/>
      <c r="N24" s="236"/>
      <c r="O24" s="236"/>
      <c r="P24" s="236"/>
      <c r="Q24" s="236"/>
      <c r="R24" s="286"/>
      <c r="S24" s="51"/>
      <c r="T24" s="51"/>
    </row>
    <row r="25" spans="1:28" ht="12.75">
      <c r="A25" s="292">
        <f>Fristående!A25</f>
        <v>0</v>
      </c>
      <c r="B25" s="293"/>
      <c r="C25" s="216" t="s">
        <v>65</v>
      </c>
      <c r="D25" s="241" t="s">
        <v>0</v>
      </c>
      <c r="E25" s="241"/>
      <c r="F25" s="241"/>
      <c r="G25" s="241"/>
      <c r="H25" s="241"/>
      <c r="I25" s="241"/>
      <c r="J25" s="229"/>
      <c r="K25" s="51"/>
      <c r="L25" s="214" t="s">
        <v>58</v>
      </c>
      <c r="M25" s="241" t="s">
        <v>0</v>
      </c>
      <c r="N25" s="241"/>
      <c r="O25" s="241"/>
      <c r="P25" s="241"/>
      <c r="Q25" s="241"/>
      <c r="R25" s="229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2.75">
      <c r="A26" s="253"/>
      <c r="B26" s="254"/>
      <c r="C26" s="5"/>
      <c r="D26" s="22"/>
      <c r="E26" s="22"/>
      <c r="F26" s="22"/>
      <c r="G26" s="22"/>
      <c r="H26" s="22"/>
      <c r="I26" s="22"/>
      <c r="J26" s="23"/>
      <c r="K26" s="51"/>
      <c r="L26" s="4"/>
      <c r="M26" s="20"/>
      <c r="N26" s="5"/>
      <c r="O26" s="5"/>
      <c r="P26" s="72"/>
      <c r="Q26" s="5"/>
      <c r="R26" s="21"/>
      <c r="S26" s="82"/>
      <c r="T26" s="82"/>
      <c r="U26" s="31"/>
      <c r="V26" s="88"/>
      <c r="W26" s="88"/>
      <c r="X26" s="88"/>
      <c r="Y26" s="88"/>
      <c r="Z26" s="88"/>
      <c r="AA26" s="88"/>
      <c r="AB26" s="31"/>
    </row>
    <row r="27" spans="1:28" ht="12.75">
      <c r="A27" s="253" t="s">
        <v>20</v>
      </c>
      <c r="B27" s="254"/>
      <c r="C27" s="5"/>
      <c r="D27" s="245"/>
      <c r="E27" s="245"/>
      <c r="F27" s="245"/>
      <c r="G27" s="245"/>
      <c r="H27" s="245"/>
      <c r="I27" s="245"/>
      <c r="J27" s="246"/>
      <c r="K27" s="88"/>
      <c r="L27" s="4"/>
      <c r="M27" s="238"/>
      <c r="N27" s="238"/>
      <c r="O27" s="238"/>
      <c r="P27" s="238"/>
      <c r="Q27" s="238"/>
      <c r="R27" s="290"/>
      <c r="S27" s="51"/>
      <c r="T27" s="51"/>
      <c r="U27" s="31"/>
      <c r="V27" s="88"/>
      <c r="W27" s="88"/>
      <c r="X27" s="88"/>
      <c r="Y27" s="88"/>
      <c r="Z27" s="88"/>
      <c r="AA27" s="88"/>
      <c r="AB27" s="31"/>
    </row>
    <row r="28" spans="1:28" ht="12.75">
      <c r="A28" s="243">
        <f>Fristående!A28</f>
        <v>0</v>
      </c>
      <c r="B28" s="244"/>
      <c r="C28" s="5"/>
      <c r="D28" s="247"/>
      <c r="E28" s="247"/>
      <c r="F28" s="247"/>
      <c r="G28" s="247"/>
      <c r="H28" s="247"/>
      <c r="I28" s="247"/>
      <c r="J28" s="248"/>
      <c r="K28" s="51"/>
      <c r="L28" s="4"/>
      <c r="M28" s="239"/>
      <c r="N28" s="239"/>
      <c r="O28" s="239"/>
      <c r="P28" s="239"/>
      <c r="Q28" s="239"/>
      <c r="R28" s="29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0" ht="12.75">
      <c r="A29" s="243"/>
      <c r="B29" s="244"/>
      <c r="C29" s="216" t="s">
        <v>65</v>
      </c>
      <c r="D29" s="241" t="s">
        <v>0</v>
      </c>
      <c r="E29" s="241"/>
      <c r="F29" s="241"/>
      <c r="G29" s="241"/>
      <c r="H29" s="241"/>
      <c r="I29" s="241"/>
      <c r="J29" s="229"/>
      <c r="K29" s="51"/>
      <c r="L29" s="214" t="s">
        <v>59</v>
      </c>
      <c r="M29" s="255" t="s">
        <v>0</v>
      </c>
      <c r="N29" s="256"/>
      <c r="O29" s="256"/>
      <c r="P29" s="256"/>
      <c r="Q29" s="256"/>
      <c r="R29" s="257"/>
      <c r="S29" s="82"/>
      <c r="T29" s="82"/>
    </row>
    <row r="30" spans="1:20" ht="13.5" thickBot="1">
      <c r="A30" s="253" t="s">
        <v>16</v>
      </c>
      <c r="B30" s="254"/>
      <c r="C30" s="7"/>
      <c r="D30" s="156"/>
      <c r="E30" s="156"/>
      <c r="F30" s="156"/>
      <c r="G30" s="156"/>
      <c r="H30" s="156"/>
      <c r="I30" s="156"/>
      <c r="J30" s="157"/>
      <c r="K30" s="88"/>
      <c r="L30" s="4"/>
      <c r="M30" s="20"/>
      <c r="N30" s="5"/>
      <c r="O30" s="5"/>
      <c r="P30" s="72"/>
      <c r="Q30" s="5"/>
      <c r="R30" s="21"/>
      <c r="S30" s="51"/>
      <c r="T30" s="51"/>
    </row>
    <row r="31" spans="1:20" ht="12.75">
      <c r="A31" s="272"/>
      <c r="B31" s="246"/>
      <c r="C31" s="5"/>
      <c r="D31" s="20"/>
      <c r="E31" s="20"/>
      <c r="F31" s="20"/>
      <c r="G31" s="20"/>
      <c r="H31" s="20"/>
      <c r="I31" s="20"/>
      <c r="J31" s="20"/>
      <c r="K31" s="51"/>
      <c r="L31" s="4"/>
      <c r="M31" s="238"/>
      <c r="N31" s="238"/>
      <c r="O31" s="238"/>
      <c r="P31" s="238"/>
      <c r="Q31" s="238"/>
      <c r="R31" s="290"/>
      <c r="S31" s="87"/>
      <c r="T31" s="87"/>
    </row>
    <row r="32" spans="1:20" ht="12.75">
      <c r="A32" s="273"/>
      <c r="B32" s="248"/>
      <c r="C32" s="85"/>
      <c r="D32" s="85"/>
      <c r="E32" s="85"/>
      <c r="F32" s="85"/>
      <c r="G32" s="85"/>
      <c r="H32" s="85"/>
      <c r="I32" s="85"/>
      <c r="J32" s="85"/>
      <c r="K32" s="51"/>
      <c r="L32" s="4"/>
      <c r="M32" s="239"/>
      <c r="N32" s="239"/>
      <c r="O32" s="239"/>
      <c r="P32" s="239"/>
      <c r="Q32" s="239"/>
      <c r="R32" s="291"/>
      <c r="S32" s="82"/>
      <c r="T32" s="82"/>
    </row>
    <row r="33" spans="1:20" ht="12.75">
      <c r="A33" s="307" t="str">
        <f>Fristående!A33</f>
        <v>Namn</v>
      </c>
      <c r="B33" s="308"/>
      <c r="C33" s="51"/>
      <c r="D33" s="51"/>
      <c r="E33" s="51"/>
      <c r="F33" s="51"/>
      <c r="G33" s="51"/>
      <c r="H33" s="51"/>
      <c r="I33" s="51"/>
      <c r="J33" s="51"/>
      <c r="K33" s="88"/>
      <c r="L33" s="214" t="s">
        <v>62</v>
      </c>
      <c r="M33" s="255" t="s">
        <v>0</v>
      </c>
      <c r="N33" s="256"/>
      <c r="O33" s="256"/>
      <c r="P33" s="256"/>
      <c r="Q33" s="256"/>
      <c r="R33" s="257"/>
      <c r="S33" s="51"/>
      <c r="T33" s="51"/>
    </row>
    <row r="34" spans="1:20" ht="12.75">
      <c r="A34" s="299"/>
      <c r="B34" s="300"/>
      <c r="C34" s="5"/>
      <c r="D34" s="5"/>
      <c r="E34" s="5"/>
      <c r="F34" s="5"/>
      <c r="G34" s="5"/>
      <c r="H34" s="5"/>
      <c r="I34" s="5"/>
      <c r="J34" s="5"/>
      <c r="K34" s="51"/>
      <c r="L34" s="4"/>
      <c r="M34" s="22"/>
      <c r="N34" s="22"/>
      <c r="O34" s="22"/>
      <c r="P34" s="75"/>
      <c r="Q34" s="22"/>
      <c r="R34" s="23"/>
      <c r="S34" s="31"/>
      <c r="T34" s="31"/>
    </row>
    <row r="35" spans="1:20" ht="12.75">
      <c r="A35" s="253" t="s">
        <v>17</v>
      </c>
      <c r="B35" s="254"/>
      <c r="K35" s="122"/>
      <c r="L35" s="4"/>
      <c r="M35" s="238"/>
      <c r="N35" s="238"/>
      <c r="O35" s="238"/>
      <c r="P35" s="238"/>
      <c r="Q35" s="238"/>
      <c r="R35" s="290"/>
      <c r="S35" s="100"/>
      <c r="T35" s="100"/>
    </row>
    <row r="36" spans="1:20" ht="12.75">
      <c r="A36" s="272"/>
      <c r="B36" s="246"/>
      <c r="L36" s="4"/>
      <c r="M36" s="239"/>
      <c r="N36" s="239"/>
      <c r="O36" s="239"/>
      <c r="P36" s="239"/>
      <c r="Q36" s="239"/>
      <c r="R36" s="291"/>
      <c r="S36" s="100"/>
      <c r="T36" s="100"/>
    </row>
    <row r="37" spans="1:20" ht="12.75">
      <c r="A37" s="273"/>
      <c r="B37" s="248"/>
      <c r="K37" s="122"/>
      <c r="L37" s="214" t="s">
        <v>63</v>
      </c>
      <c r="M37" s="255" t="s">
        <v>0</v>
      </c>
      <c r="N37" s="256"/>
      <c r="O37" s="256"/>
      <c r="P37" s="256"/>
      <c r="Q37" s="256"/>
      <c r="R37" s="257"/>
      <c r="S37" s="100"/>
      <c r="T37" s="100"/>
    </row>
    <row r="38" spans="1:20" ht="13.5" thickBot="1">
      <c r="A38" s="288" t="str">
        <f>Fristående!A38</f>
        <v>Namn</v>
      </c>
      <c r="B38" s="289"/>
      <c r="K38" s="122"/>
      <c r="L38" s="25"/>
      <c r="M38" s="7"/>
      <c r="N38" s="7"/>
      <c r="O38" s="7"/>
      <c r="P38" s="153"/>
      <c r="Q38" s="154"/>
      <c r="R38" s="155"/>
      <c r="S38" s="100"/>
      <c r="T38" s="100"/>
    </row>
    <row r="39" spans="2:20" ht="12.75">
      <c r="B39" s="27"/>
      <c r="J39" s="28"/>
      <c r="K39" s="122"/>
      <c r="P39" s="78"/>
      <c r="Q39" s="28"/>
      <c r="R39" s="28"/>
      <c r="S39" s="100"/>
      <c r="T39" s="100"/>
    </row>
    <row r="40" spans="2:20" ht="12.75">
      <c r="B40" s="27"/>
      <c r="J40" s="28"/>
      <c r="K40" s="122"/>
      <c r="P40" s="78"/>
      <c r="Q40" s="28"/>
      <c r="R40" s="28"/>
      <c r="S40" s="100"/>
      <c r="T40" s="100"/>
    </row>
    <row r="41" spans="2:20" ht="12.75">
      <c r="B41" s="27"/>
      <c r="J41" s="28"/>
      <c r="K41" s="122"/>
      <c r="P41" s="78"/>
      <c r="Q41" s="28"/>
      <c r="R41" s="28"/>
      <c r="S41" s="100"/>
      <c r="T41" s="100"/>
    </row>
    <row r="42" spans="2:20" ht="12.75">
      <c r="B42" s="27"/>
      <c r="J42" s="28"/>
      <c r="K42" s="122"/>
      <c r="P42" s="78"/>
      <c r="Q42" s="28"/>
      <c r="R42" s="28"/>
      <c r="S42" s="100"/>
      <c r="T42" s="100"/>
    </row>
    <row r="43" spans="2:20" ht="12.75">
      <c r="B43" s="27"/>
      <c r="J43" s="28"/>
      <c r="K43" s="122"/>
      <c r="P43" s="78"/>
      <c r="Q43" s="28"/>
      <c r="R43" s="28"/>
      <c r="S43" s="100"/>
      <c r="T43" s="100"/>
    </row>
    <row r="44" spans="2:20" ht="12.75">
      <c r="B44" s="27"/>
      <c r="J44" s="28"/>
      <c r="K44" s="122"/>
      <c r="P44" s="78"/>
      <c r="Q44" s="28"/>
      <c r="R44" s="28"/>
      <c r="S44" s="100"/>
      <c r="T44" s="100"/>
    </row>
    <row r="45" spans="2:20" ht="12.75">
      <c r="B45" s="27"/>
      <c r="J45" s="28"/>
      <c r="K45" s="122"/>
      <c r="P45" s="78"/>
      <c r="Q45" s="28"/>
      <c r="R45" s="28"/>
      <c r="S45" s="100"/>
      <c r="T45" s="100"/>
    </row>
    <row r="46" spans="2:20" ht="12.75">
      <c r="B46" s="27"/>
      <c r="J46" s="28"/>
      <c r="K46" s="122"/>
      <c r="P46" s="78"/>
      <c r="Q46" s="28"/>
      <c r="R46" s="28"/>
      <c r="S46" s="100"/>
      <c r="T46" s="100"/>
    </row>
    <row r="47" spans="2:20" ht="12.75">
      <c r="B47" s="27"/>
      <c r="J47" s="28"/>
      <c r="K47" s="122"/>
      <c r="P47" s="78"/>
      <c r="Q47" s="28"/>
      <c r="R47" s="28"/>
      <c r="S47" s="100"/>
      <c r="T47" s="100"/>
    </row>
    <row r="48" spans="2:20" ht="12.75">
      <c r="B48" s="27"/>
      <c r="J48" s="28"/>
      <c r="K48" s="122"/>
      <c r="P48" s="78"/>
      <c r="Q48" s="28"/>
      <c r="R48" s="28"/>
      <c r="S48" s="100"/>
      <c r="T48" s="100"/>
    </row>
    <row r="49" spans="2:20" ht="12.75">
      <c r="B49" s="27"/>
      <c r="J49" s="28"/>
      <c r="K49" s="122"/>
      <c r="P49" s="78"/>
      <c r="Q49" s="28"/>
      <c r="R49" s="28"/>
      <c r="S49" s="100"/>
      <c r="T49" s="100"/>
    </row>
    <row r="50" spans="2:20" ht="12.75">
      <c r="B50" s="27"/>
      <c r="J50" s="28"/>
      <c r="K50" s="122"/>
      <c r="P50" s="78"/>
      <c r="Q50" s="28"/>
      <c r="R50" s="28"/>
      <c r="S50" s="100"/>
      <c r="T50" s="100"/>
    </row>
    <row r="51" spans="2:20" ht="12.75">
      <c r="B51" s="27"/>
      <c r="J51" s="28"/>
      <c r="K51" s="122"/>
      <c r="P51" s="78"/>
      <c r="Q51" s="28"/>
      <c r="R51" s="28"/>
      <c r="S51" s="100"/>
      <c r="T51" s="100"/>
    </row>
    <row r="52" spans="2:20" ht="12.75">
      <c r="B52" s="27"/>
      <c r="J52" s="28"/>
      <c r="K52" s="122"/>
      <c r="P52" s="78"/>
      <c r="Q52" s="28"/>
      <c r="R52" s="28"/>
      <c r="S52" s="100"/>
      <c r="T52" s="100"/>
    </row>
    <row r="53" spans="2:20" ht="12.75">
      <c r="B53" s="27"/>
      <c r="J53" s="28"/>
      <c r="K53" s="122"/>
      <c r="P53" s="78"/>
      <c r="Q53" s="28"/>
      <c r="R53" s="28"/>
      <c r="S53" s="100"/>
      <c r="T53" s="100"/>
    </row>
    <row r="54" spans="2:20" ht="12.75">
      <c r="B54" s="27"/>
      <c r="J54" s="28"/>
      <c r="K54" s="122"/>
      <c r="P54" s="78"/>
      <c r="Q54" s="28"/>
      <c r="R54" s="28"/>
      <c r="S54" s="100"/>
      <c r="T54" s="100"/>
    </row>
    <row r="55" spans="2:20" ht="12.75">
      <c r="B55" s="27"/>
      <c r="J55" s="28"/>
      <c r="K55" s="122"/>
      <c r="P55" s="78"/>
      <c r="Q55" s="28"/>
      <c r="R55" s="28"/>
      <c r="S55" s="100"/>
      <c r="T55" s="100"/>
    </row>
    <row r="56" spans="2:20" ht="12.75">
      <c r="B56" s="27"/>
      <c r="J56" s="28"/>
      <c r="K56" s="122"/>
      <c r="P56" s="78"/>
      <c r="Q56" s="28"/>
      <c r="R56" s="28"/>
      <c r="S56" s="100"/>
      <c r="T56" s="100"/>
    </row>
    <row r="57" ht="12.75">
      <c r="J57" s="28"/>
    </row>
    <row r="58" ht="12.75">
      <c r="J58" s="28"/>
    </row>
    <row r="59" ht="12.75">
      <c r="J59" s="28"/>
    </row>
    <row r="60" ht="12.75">
      <c r="J60" s="28"/>
    </row>
  </sheetData>
  <sheetProtection password="C5C6" sheet="1" formatColumns="0" formatRows="0" selectLockedCells="1"/>
  <mergeCells count="37">
    <mergeCell ref="A29:B29"/>
    <mergeCell ref="D27:J28"/>
    <mergeCell ref="M27:R28"/>
    <mergeCell ref="D29:J29"/>
    <mergeCell ref="A34:B34"/>
    <mergeCell ref="A30:B30"/>
    <mergeCell ref="A33:B33"/>
    <mergeCell ref="A31:B32"/>
    <mergeCell ref="M31:R32"/>
    <mergeCell ref="M29:R29"/>
    <mergeCell ref="A25:B25"/>
    <mergeCell ref="A26:B26"/>
    <mergeCell ref="D25:J25"/>
    <mergeCell ref="M25:R25"/>
    <mergeCell ref="A27:B27"/>
    <mergeCell ref="A28:B28"/>
    <mergeCell ref="V5:AA5"/>
    <mergeCell ref="W6:AA6"/>
    <mergeCell ref="A22:B22"/>
    <mergeCell ref="A23:B23"/>
    <mergeCell ref="D23:J24"/>
    <mergeCell ref="M23:R24"/>
    <mergeCell ref="A24:B24"/>
    <mergeCell ref="O1:T1"/>
    <mergeCell ref="B2:E2"/>
    <mergeCell ref="O2:T2"/>
    <mergeCell ref="A5:A6"/>
    <mergeCell ref="C5:E5"/>
    <mergeCell ref="G5:J5"/>
    <mergeCell ref="L5:R5"/>
    <mergeCell ref="T5:T6"/>
    <mergeCell ref="M33:R33"/>
    <mergeCell ref="M37:R37"/>
    <mergeCell ref="A35:B35"/>
    <mergeCell ref="M35:R36"/>
    <mergeCell ref="A36:B37"/>
    <mergeCell ref="A38:B3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G10" sqref="G10"/>
    </sheetView>
  </sheetViews>
  <sheetFormatPr defaultColWidth="11.421875" defaultRowHeight="12.75"/>
  <cols>
    <col min="1" max="1" width="3.140625" style="36" customWidth="1"/>
    <col min="2" max="2" width="23.8515625" style="36" customWidth="1"/>
    <col min="3" max="3" width="0.9921875" style="36" customWidth="1"/>
    <col min="4" max="4" width="4.7109375" style="36" customWidth="1"/>
    <col min="5" max="6" width="5.7109375" style="36" customWidth="1"/>
    <col min="7" max="7" width="4.7109375" style="36" customWidth="1"/>
    <col min="8" max="8" width="8.7109375" style="36" customWidth="1"/>
    <col min="9" max="9" width="1.1484375" style="53" customWidth="1"/>
    <col min="10" max="10" width="4.7109375" style="36" customWidth="1"/>
    <col min="11" max="12" width="5.7109375" style="36" customWidth="1"/>
    <col min="13" max="13" width="4.7109375" style="36" customWidth="1"/>
    <col min="14" max="14" width="8.7109375" style="36" customWidth="1"/>
    <col min="15" max="15" width="1.1484375" style="53" customWidth="1"/>
    <col min="16" max="16" width="4.7109375" style="36" customWidth="1"/>
    <col min="17" max="18" width="5.7109375" style="36" customWidth="1"/>
    <col min="19" max="19" width="4.7109375" style="36" customWidth="1"/>
    <col min="20" max="20" width="8.7109375" style="36" customWidth="1"/>
    <col min="21" max="21" width="1.1484375" style="36" customWidth="1"/>
    <col min="22" max="22" width="8.7109375" style="36" customWidth="1"/>
    <col min="23" max="23" width="11.421875" style="37" customWidth="1"/>
    <col min="24" max="16384" width="11.421875" style="36" customWidth="1"/>
  </cols>
  <sheetData>
    <row r="1" spans="1:22" ht="48" customHeight="1">
      <c r="A1" s="35"/>
      <c r="B1" s="322" t="s">
        <v>13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</row>
    <row r="2" spans="1:22" ht="15">
      <c r="A2" s="325" t="str">
        <f>Fristående!O1</f>
        <v>Tävling: </v>
      </c>
      <c r="B2" s="325"/>
      <c r="C2" s="325"/>
      <c r="D2" s="325"/>
      <c r="E2" s="325"/>
      <c r="F2" s="309"/>
      <c r="G2" s="309"/>
      <c r="H2" s="309"/>
      <c r="I2" s="309"/>
      <c r="J2" s="309"/>
      <c r="K2" s="309"/>
      <c r="L2" s="309"/>
      <c r="M2" s="309"/>
      <c r="N2" s="309"/>
      <c r="O2" s="39"/>
      <c r="P2" s="38"/>
      <c r="Q2" s="38"/>
      <c r="R2" s="38"/>
      <c r="S2" s="38"/>
      <c r="T2" s="38"/>
      <c r="U2" s="38"/>
      <c r="V2" s="38"/>
    </row>
    <row r="3" spans="1:22" ht="15" customHeight="1">
      <c r="A3" s="325" t="str">
        <f>Fristående!O2</f>
        <v>Datum:</v>
      </c>
      <c r="B3" s="325"/>
      <c r="C3" s="325"/>
      <c r="D3" s="325"/>
      <c r="E3" s="325"/>
      <c r="F3" s="310"/>
      <c r="G3" s="310"/>
      <c r="H3" s="311"/>
      <c r="I3" s="312"/>
      <c r="J3" s="312"/>
      <c r="K3" s="312"/>
      <c r="L3" s="312"/>
      <c r="M3" s="312"/>
      <c r="N3" s="312"/>
      <c r="O3" s="40"/>
      <c r="P3" s="313"/>
      <c r="Q3" s="313"/>
      <c r="R3" s="314"/>
      <c r="S3" s="314"/>
      <c r="T3" s="314"/>
      <c r="U3" s="41"/>
      <c r="V3" s="41"/>
    </row>
    <row r="4" spans="1:22" ht="9.75" customHeight="1" thickBot="1">
      <c r="A4" s="144"/>
      <c r="B4" s="41"/>
      <c r="C4" s="41"/>
      <c r="D4" s="41"/>
      <c r="E4" s="41"/>
      <c r="F4" s="41"/>
      <c r="G4" s="41"/>
      <c r="H4" s="41"/>
      <c r="I4" s="40"/>
      <c r="J4" s="41"/>
      <c r="K4" s="41"/>
      <c r="L4" s="41"/>
      <c r="M4" s="41"/>
      <c r="N4" s="41"/>
      <c r="O4" s="40"/>
      <c r="P4" s="41"/>
      <c r="Q4" s="41"/>
      <c r="R4" s="41"/>
      <c r="S4" s="41"/>
      <c r="T4" s="41"/>
      <c r="U4" s="41"/>
      <c r="V4" s="41"/>
    </row>
    <row r="5" spans="1:22" ht="15" customHeight="1">
      <c r="A5" s="320" t="s">
        <v>23</v>
      </c>
      <c r="B5" s="315" t="s">
        <v>25</v>
      </c>
      <c r="C5" s="42"/>
      <c r="D5" s="225" t="s">
        <v>5</v>
      </c>
      <c r="E5" s="317"/>
      <c r="F5" s="317"/>
      <c r="G5" s="318"/>
      <c r="H5" s="319"/>
      <c r="I5" s="40"/>
      <c r="J5" s="324" t="s">
        <v>6</v>
      </c>
      <c r="K5" s="317"/>
      <c r="L5" s="317"/>
      <c r="M5" s="318"/>
      <c r="N5" s="319"/>
      <c r="O5" s="40"/>
      <c r="P5" s="225" t="s">
        <v>24</v>
      </c>
      <c r="Q5" s="317"/>
      <c r="R5" s="317"/>
      <c r="S5" s="318"/>
      <c r="T5" s="319"/>
      <c r="U5" s="43"/>
      <c r="V5" s="259" t="s">
        <v>13</v>
      </c>
    </row>
    <row r="6" spans="1:22" ht="15.75" customHeight="1" thickBot="1">
      <c r="A6" s="321"/>
      <c r="B6" s="316"/>
      <c r="C6" s="42"/>
      <c r="D6" s="222" t="s">
        <v>60</v>
      </c>
      <c r="E6" s="223" t="s">
        <v>61</v>
      </c>
      <c r="F6" s="223" t="s">
        <v>7</v>
      </c>
      <c r="G6" s="176" t="s">
        <v>35</v>
      </c>
      <c r="H6" s="177" t="s">
        <v>12</v>
      </c>
      <c r="I6" s="44"/>
      <c r="J6" s="222" t="s">
        <v>60</v>
      </c>
      <c r="K6" s="223" t="s">
        <v>61</v>
      </c>
      <c r="L6" s="223" t="s">
        <v>7</v>
      </c>
      <c r="M6" s="176" t="s">
        <v>35</v>
      </c>
      <c r="N6" s="177" t="s">
        <v>12</v>
      </c>
      <c r="O6" s="44"/>
      <c r="P6" s="222" t="s">
        <v>60</v>
      </c>
      <c r="Q6" s="223" t="s">
        <v>61</v>
      </c>
      <c r="R6" s="223" t="s">
        <v>7</v>
      </c>
      <c r="S6" s="176" t="s">
        <v>35</v>
      </c>
      <c r="T6" s="177" t="s">
        <v>12</v>
      </c>
      <c r="U6" s="43"/>
      <c r="V6" s="326"/>
    </row>
    <row r="7" spans="1:22" ht="15.75" customHeight="1">
      <c r="A7" s="139"/>
      <c r="B7" s="194"/>
      <c r="C7" s="173"/>
      <c r="D7" s="179"/>
      <c r="E7" s="180"/>
      <c r="F7" s="180"/>
      <c r="G7" s="180"/>
      <c r="H7" s="181"/>
      <c r="I7" s="45"/>
      <c r="J7" s="179"/>
      <c r="K7" s="180"/>
      <c r="L7" s="180"/>
      <c r="M7" s="180"/>
      <c r="N7" s="181"/>
      <c r="O7" s="45"/>
      <c r="P7" s="179"/>
      <c r="Q7" s="180"/>
      <c r="R7" s="180"/>
      <c r="S7" s="180"/>
      <c r="T7" s="181"/>
      <c r="U7" s="83"/>
      <c r="V7" s="162"/>
    </row>
    <row r="8" spans="1:22" ht="15">
      <c r="A8" s="140">
        <v>1</v>
      </c>
      <c r="B8" s="143">
        <f>Fristående!B8</f>
        <v>0</v>
      </c>
      <c r="C8" s="174"/>
      <c r="D8" s="182" t="e">
        <f>Fristående!E8</f>
        <v>#DIV/0!</v>
      </c>
      <c r="E8" s="178" t="e">
        <f>Fristående!K8</f>
        <v>#NUM!</v>
      </c>
      <c r="F8" s="178" t="e">
        <f>Fristående!Q8</f>
        <v>#DIV/0!</v>
      </c>
      <c r="G8" s="188">
        <f>Fristående!L8</f>
        <v>0</v>
      </c>
      <c r="H8" s="183" t="e">
        <f>Fristående!T8</f>
        <v>#DIV/0!</v>
      </c>
      <c r="I8" s="46"/>
      <c r="J8" s="182" t="e">
        <f>Tumbling!E8</f>
        <v>#DIV/0!</v>
      </c>
      <c r="K8" s="178" t="e">
        <f>Tumbling!P8</f>
        <v>#NUM!</v>
      </c>
      <c r="L8" s="178" t="e">
        <f>Tumbling!I8</f>
        <v>#DIV/0!</v>
      </c>
      <c r="M8" s="188">
        <f>Tumbling!Q8</f>
        <v>0</v>
      </c>
      <c r="N8" s="183" t="e">
        <f>Tumbling!T8</f>
        <v>#DIV/0!</v>
      </c>
      <c r="O8" s="187"/>
      <c r="P8" s="182" t="e">
        <f>Trampett!E8</f>
        <v>#DIV/0!</v>
      </c>
      <c r="Q8" s="178" t="e">
        <f>Trampett!P8</f>
        <v>#NUM!</v>
      </c>
      <c r="R8" s="178" t="e">
        <f>Trampett!I8</f>
        <v>#DIV/0!</v>
      </c>
      <c r="S8" s="188">
        <f>Trampett!Q8</f>
        <v>0</v>
      </c>
      <c r="T8" s="183" t="e">
        <f>Trampett!T8</f>
        <v>#DIV/0!</v>
      </c>
      <c r="U8" s="47"/>
      <c r="V8" s="163" t="e">
        <f aca="true" t="shared" si="0" ref="V8:V21">SUM(H8+N8+T8)</f>
        <v>#DIV/0!</v>
      </c>
    </row>
    <row r="9" spans="1:22" ht="15">
      <c r="A9" s="140">
        <v>2</v>
      </c>
      <c r="B9" s="143">
        <f>Fristående!B9</f>
        <v>0</v>
      </c>
      <c r="C9" s="174"/>
      <c r="D9" s="182" t="e">
        <f>Fristående!E9</f>
        <v>#DIV/0!</v>
      </c>
      <c r="E9" s="178" t="e">
        <f>Fristående!K9</f>
        <v>#NUM!</v>
      </c>
      <c r="F9" s="178" t="e">
        <f>Fristående!Q9</f>
        <v>#DIV/0!</v>
      </c>
      <c r="G9" s="188">
        <f>Fristående!L9</f>
        <v>0</v>
      </c>
      <c r="H9" s="183" t="e">
        <f>Fristående!T9</f>
        <v>#DIV/0!</v>
      </c>
      <c r="I9" s="46"/>
      <c r="J9" s="182" t="e">
        <f>Tumbling!E9</f>
        <v>#DIV/0!</v>
      </c>
      <c r="K9" s="178" t="e">
        <f>Tumbling!P9</f>
        <v>#NUM!</v>
      </c>
      <c r="L9" s="178" t="e">
        <f>Tumbling!I9</f>
        <v>#DIV/0!</v>
      </c>
      <c r="M9" s="188">
        <f>Tumbling!Q9</f>
        <v>0</v>
      </c>
      <c r="N9" s="183" t="e">
        <f>Tumbling!T9</f>
        <v>#DIV/0!</v>
      </c>
      <c r="O9" s="46"/>
      <c r="P9" s="182" t="e">
        <f>Trampett!E9</f>
        <v>#DIV/0!</v>
      </c>
      <c r="Q9" s="178" t="e">
        <f>Trampett!P9</f>
        <v>#NUM!</v>
      </c>
      <c r="R9" s="178" t="e">
        <f>Trampett!I9</f>
        <v>#DIV/0!</v>
      </c>
      <c r="S9" s="188">
        <f>Trampett!Q9</f>
        <v>0</v>
      </c>
      <c r="T9" s="183" t="e">
        <f>Trampett!T9</f>
        <v>#DIV/0!</v>
      </c>
      <c r="U9" s="47"/>
      <c r="V9" s="163" t="e">
        <f t="shared" si="0"/>
        <v>#DIV/0!</v>
      </c>
    </row>
    <row r="10" spans="1:22" ht="15">
      <c r="A10" s="140">
        <v>3</v>
      </c>
      <c r="B10" s="143">
        <f>Fristående!B10</f>
        <v>0</v>
      </c>
      <c r="C10" s="174"/>
      <c r="D10" s="182" t="e">
        <f>Fristående!E10</f>
        <v>#DIV/0!</v>
      </c>
      <c r="E10" s="178" t="e">
        <f>Fristående!K10</f>
        <v>#NUM!</v>
      </c>
      <c r="F10" s="178" t="e">
        <f>Fristående!Q10</f>
        <v>#DIV/0!</v>
      </c>
      <c r="G10" s="188">
        <f>Fristående!L10</f>
        <v>0</v>
      </c>
      <c r="H10" s="183" t="e">
        <f>Fristående!T10</f>
        <v>#DIV/0!</v>
      </c>
      <c r="I10" s="46"/>
      <c r="J10" s="182" t="e">
        <f>Tumbling!E10</f>
        <v>#DIV/0!</v>
      </c>
      <c r="K10" s="178" t="e">
        <f>Tumbling!P10</f>
        <v>#NUM!</v>
      </c>
      <c r="L10" s="178" t="e">
        <f>Tumbling!I10</f>
        <v>#DIV/0!</v>
      </c>
      <c r="M10" s="188">
        <f>Tumbling!Q10</f>
        <v>0</v>
      </c>
      <c r="N10" s="183" t="e">
        <f>Tumbling!T10</f>
        <v>#DIV/0!</v>
      </c>
      <c r="O10" s="46"/>
      <c r="P10" s="182" t="e">
        <f>Trampett!E10</f>
        <v>#DIV/0!</v>
      </c>
      <c r="Q10" s="178" t="e">
        <f>Trampett!P10</f>
        <v>#NUM!</v>
      </c>
      <c r="R10" s="178" t="e">
        <f>Trampett!I10</f>
        <v>#DIV/0!</v>
      </c>
      <c r="S10" s="188">
        <f>Trampett!Q10</f>
        <v>0</v>
      </c>
      <c r="T10" s="183" t="e">
        <f>Trampett!T10</f>
        <v>#DIV/0!</v>
      </c>
      <c r="U10" s="47"/>
      <c r="V10" s="163" t="e">
        <f t="shared" si="0"/>
        <v>#DIV/0!</v>
      </c>
    </row>
    <row r="11" spans="1:22" ht="15">
      <c r="A11" s="140">
        <v>4</v>
      </c>
      <c r="B11" s="143">
        <f>Fristående!B11</f>
        <v>0</v>
      </c>
      <c r="C11" s="174"/>
      <c r="D11" s="182" t="e">
        <f>Fristående!E11</f>
        <v>#DIV/0!</v>
      </c>
      <c r="E11" s="178" t="e">
        <f>Fristående!K11</f>
        <v>#NUM!</v>
      </c>
      <c r="F11" s="178" t="e">
        <f>Fristående!Q11</f>
        <v>#DIV/0!</v>
      </c>
      <c r="G11" s="188">
        <f>Fristående!L11</f>
        <v>0</v>
      </c>
      <c r="H11" s="183" t="e">
        <f>Fristående!T11</f>
        <v>#DIV/0!</v>
      </c>
      <c r="I11" s="46"/>
      <c r="J11" s="182" t="e">
        <f>Tumbling!E11</f>
        <v>#DIV/0!</v>
      </c>
      <c r="K11" s="178" t="e">
        <f>Tumbling!P11</f>
        <v>#NUM!</v>
      </c>
      <c r="L11" s="178" t="e">
        <f>Tumbling!I11</f>
        <v>#DIV/0!</v>
      </c>
      <c r="M11" s="188">
        <f>Tumbling!Q11</f>
        <v>0</v>
      </c>
      <c r="N11" s="183" t="e">
        <f>Tumbling!T11</f>
        <v>#DIV/0!</v>
      </c>
      <c r="O11" s="46"/>
      <c r="P11" s="182" t="e">
        <f>Trampett!E11</f>
        <v>#DIV/0!</v>
      </c>
      <c r="Q11" s="178" t="e">
        <f>Trampett!P11</f>
        <v>#NUM!</v>
      </c>
      <c r="R11" s="178" t="e">
        <f>Trampett!I11</f>
        <v>#DIV/0!</v>
      </c>
      <c r="S11" s="188">
        <f>Trampett!Q11</f>
        <v>0</v>
      </c>
      <c r="T11" s="183" t="e">
        <f>Trampett!T11</f>
        <v>#DIV/0!</v>
      </c>
      <c r="U11" s="47"/>
      <c r="V11" s="163" t="e">
        <f t="shared" si="0"/>
        <v>#DIV/0!</v>
      </c>
    </row>
    <row r="12" spans="1:22" ht="15">
      <c r="A12" s="140">
        <v>5</v>
      </c>
      <c r="B12" s="143">
        <f>Fristående!B12</f>
        <v>0</v>
      </c>
      <c r="C12" s="174"/>
      <c r="D12" s="182" t="e">
        <f>Fristående!E12</f>
        <v>#DIV/0!</v>
      </c>
      <c r="E12" s="178" t="e">
        <f>Fristående!K12</f>
        <v>#NUM!</v>
      </c>
      <c r="F12" s="178" t="e">
        <f>Fristående!Q12</f>
        <v>#DIV/0!</v>
      </c>
      <c r="G12" s="188">
        <f>Fristående!L12</f>
        <v>0</v>
      </c>
      <c r="H12" s="183" t="e">
        <f>Fristående!T12</f>
        <v>#DIV/0!</v>
      </c>
      <c r="I12" s="46"/>
      <c r="J12" s="182" t="e">
        <f>Tumbling!E12</f>
        <v>#DIV/0!</v>
      </c>
      <c r="K12" s="178" t="e">
        <f>Tumbling!P12</f>
        <v>#NUM!</v>
      </c>
      <c r="L12" s="178" t="e">
        <f>Tumbling!I12</f>
        <v>#DIV/0!</v>
      </c>
      <c r="M12" s="188">
        <f>Tumbling!Q12</f>
        <v>0</v>
      </c>
      <c r="N12" s="183" t="e">
        <f>Tumbling!T12</f>
        <v>#DIV/0!</v>
      </c>
      <c r="O12" s="46"/>
      <c r="P12" s="182" t="e">
        <f>Trampett!E12</f>
        <v>#DIV/0!</v>
      </c>
      <c r="Q12" s="178" t="e">
        <f>Trampett!P12</f>
        <v>#NUM!</v>
      </c>
      <c r="R12" s="178" t="e">
        <f>Trampett!I12</f>
        <v>#DIV/0!</v>
      </c>
      <c r="S12" s="188">
        <f>Trampett!Q12</f>
        <v>0</v>
      </c>
      <c r="T12" s="183" t="e">
        <f>Trampett!T12</f>
        <v>#DIV/0!</v>
      </c>
      <c r="U12" s="47"/>
      <c r="V12" s="163" t="e">
        <f t="shared" si="0"/>
        <v>#DIV/0!</v>
      </c>
    </row>
    <row r="13" spans="1:22" ht="15">
      <c r="A13" s="140">
        <v>6</v>
      </c>
      <c r="B13" s="143">
        <f>Fristående!B13</f>
        <v>0</v>
      </c>
      <c r="C13" s="174"/>
      <c r="D13" s="182" t="e">
        <f>Fristående!E13</f>
        <v>#DIV/0!</v>
      </c>
      <c r="E13" s="178" t="e">
        <f>Fristående!K13</f>
        <v>#NUM!</v>
      </c>
      <c r="F13" s="178" t="e">
        <f>Fristående!Q13</f>
        <v>#DIV/0!</v>
      </c>
      <c r="G13" s="188">
        <f>Fristående!L13</f>
        <v>0</v>
      </c>
      <c r="H13" s="183" t="e">
        <f>Fristående!T13</f>
        <v>#DIV/0!</v>
      </c>
      <c r="I13" s="46"/>
      <c r="J13" s="182" t="e">
        <f>Tumbling!E13</f>
        <v>#DIV/0!</v>
      </c>
      <c r="K13" s="178" t="e">
        <f>Tumbling!P13</f>
        <v>#NUM!</v>
      </c>
      <c r="L13" s="178" t="e">
        <f>Tumbling!I13</f>
        <v>#DIV/0!</v>
      </c>
      <c r="M13" s="188">
        <f>Tumbling!Q13</f>
        <v>0</v>
      </c>
      <c r="N13" s="183" t="e">
        <f>Tumbling!T13</f>
        <v>#DIV/0!</v>
      </c>
      <c r="O13" s="46"/>
      <c r="P13" s="182" t="e">
        <f>Trampett!E13</f>
        <v>#DIV/0!</v>
      </c>
      <c r="Q13" s="178" t="e">
        <f>Trampett!P13</f>
        <v>#NUM!</v>
      </c>
      <c r="R13" s="178" t="e">
        <f>Trampett!I13</f>
        <v>#DIV/0!</v>
      </c>
      <c r="S13" s="188">
        <f>Trampett!Q13</f>
        <v>0</v>
      </c>
      <c r="T13" s="183" t="e">
        <f>Trampett!T13</f>
        <v>#DIV/0!</v>
      </c>
      <c r="U13" s="47"/>
      <c r="V13" s="163" t="e">
        <f t="shared" si="0"/>
        <v>#DIV/0!</v>
      </c>
    </row>
    <row r="14" spans="1:22" ht="15">
      <c r="A14" s="140">
        <v>7</v>
      </c>
      <c r="B14" s="143">
        <f>Fristående!B14</f>
        <v>0</v>
      </c>
      <c r="C14" s="174"/>
      <c r="D14" s="182" t="e">
        <f>Fristående!E14</f>
        <v>#DIV/0!</v>
      </c>
      <c r="E14" s="178" t="e">
        <f>Fristående!K14</f>
        <v>#NUM!</v>
      </c>
      <c r="F14" s="178" t="e">
        <f>Fristående!Q14</f>
        <v>#DIV/0!</v>
      </c>
      <c r="G14" s="188">
        <f>Fristående!L14</f>
        <v>0</v>
      </c>
      <c r="H14" s="183" t="e">
        <f>Fristående!T14</f>
        <v>#DIV/0!</v>
      </c>
      <c r="I14" s="46"/>
      <c r="J14" s="182" t="e">
        <f>Tumbling!E14</f>
        <v>#DIV/0!</v>
      </c>
      <c r="K14" s="178" t="e">
        <f>Tumbling!P14</f>
        <v>#NUM!</v>
      </c>
      <c r="L14" s="178" t="e">
        <f>Tumbling!I14</f>
        <v>#DIV/0!</v>
      </c>
      <c r="M14" s="188">
        <f>Tumbling!Q14</f>
        <v>0</v>
      </c>
      <c r="N14" s="183" t="e">
        <f>Tumbling!T14</f>
        <v>#DIV/0!</v>
      </c>
      <c r="O14" s="46"/>
      <c r="P14" s="182" t="e">
        <f>Trampett!E14</f>
        <v>#DIV/0!</v>
      </c>
      <c r="Q14" s="178" t="e">
        <f>Trampett!P14</f>
        <v>#NUM!</v>
      </c>
      <c r="R14" s="178" t="e">
        <f>Trampett!I14</f>
        <v>#DIV/0!</v>
      </c>
      <c r="S14" s="188">
        <f>Trampett!Q14</f>
        <v>0</v>
      </c>
      <c r="T14" s="183" t="e">
        <f>Trampett!T14</f>
        <v>#DIV/0!</v>
      </c>
      <c r="U14" s="47"/>
      <c r="V14" s="163" t="e">
        <f t="shared" si="0"/>
        <v>#DIV/0!</v>
      </c>
    </row>
    <row r="15" spans="1:22" ht="15">
      <c r="A15" s="140">
        <v>8</v>
      </c>
      <c r="B15" s="143">
        <f>Fristående!B15</f>
        <v>0</v>
      </c>
      <c r="C15" s="174"/>
      <c r="D15" s="182" t="e">
        <f>Fristående!E15</f>
        <v>#DIV/0!</v>
      </c>
      <c r="E15" s="178" t="e">
        <f>Fristående!K15</f>
        <v>#NUM!</v>
      </c>
      <c r="F15" s="178" t="e">
        <f>Fristående!Q15</f>
        <v>#DIV/0!</v>
      </c>
      <c r="G15" s="188">
        <f>Fristående!L15</f>
        <v>0</v>
      </c>
      <c r="H15" s="183" t="e">
        <f>Fristående!T15</f>
        <v>#DIV/0!</v>
      </c>
      <c r="I15" s="46"/>
      <c r="J15" s="182" t="e">
        <f>Tumbling!E15</f>
        <v>#DIV/0!</v>
      </c>
      <c r="K15" s="178" t="e">
        <f>Tumbling!P15</f>
        <v>#NUM!</v>
      </c>
      <c r="L15" s="178" t="e">
        <f>Tumbling!I15</f>
        <v>#DIV/0!</v>
      </c>
      <c r="M15" s="188">
        <f>Tumbling!Q15</f>
        <v>0</v>
      </c>
      <c r="N15" s="183" t="e">
        <f>Tumbling!T15</f>
        <v>#DIV/0!</v>
      </c>
      <c r="O15" s="46"/>
      <c r="P15" s="182" t="e">
        <f>Trampett!E15</f>
        <v>#DIV/0!</v>
      </c>
      <c r="Q15" s="178" t="e">
        <f>Trampett!P15</f>
        <v>#NUM!</v>
      </c>
      <c r="R15" s="178" t="e">
        <f>Trampett!I15</f>
        <v>#DIV/0!</v>
      </c>
      <c r="S15" s="188">
        <f>Trampett!Q15</f>
        <v>0</v>
      </c>
      <c r="T15" s="183" t="e">
        <f>Trampett!T15</f>
        <v>#DIV/0!</v>
      </c>
      <c r="U15" s="47"/>
      <c r="V15" s="163" t="e">
        <f t="shared" si="0"/>
        <v>#DIV/0!</v>
      </c>
    </row>
    <row r="16" spans="1:22" ht="15">
      <c r="A16" s="140">
        <v>9</v>
      </c>
      <c r="B16" s="143">
        <f>Fristående!B16</f>
        <v>0</v>
      </c>
      <c r="C16" s="174"/>
      <c r="D16" s="182" t="e">
        <f>Fristående!E16</f>
        <v>#DIV/0!</v>
      </c>
      <c r="E16" s="178" t="e">
        <f>Fristående!K16</f>
        <v>#NUM!</v>
      </c>
      <c r="F16" s="178" t="e">
        <f>Fristående!Q16</f>
        <v>#DIV/0!</v>
      </c>
      <c r="G16" s="188">
        <f>Fristående!L16</f>
        <v>0</v>
      </c>
      <c r="H16" s="183" t="e">
        <f>Fristående!T16</f>
        <v>#DIV/0!</v>
      </c>
      <c r="I16" s="46"/>
      <c r="J16" s="182" t="e">
        <f>Tumbling!E16</f>
        <v>#DIV/0!</v>
      </c>
      <c r="K16" s="178" t="e">
        <f>Tumbling!P16</f>
        <v>#NUM!</v>
      </c>
      <c r="L16" s="178" t="e">
        <f>Tumbling!I16</f>
        <v>#DIV/0!</v>
      </c>
      <c r="M16" s="188">
        <f>Tumbling!Q16</f>
        <v>0</v>
      </c>
      <c r="N16" s="183" t="e">
        <f>Tumbling!T16</f>
        <v>#DIV/0!</v>
      </c>
      <c r="O16" s="46"/>
      <c r="P16" s="182" t="e">
        <f>Trampett!E16</f>
        <v>#DIV/0!</v>
      </c>
      <c r="Q16" s="178" t="e">
        <f>Trampett!P16</f>
        <v>#NUM!</v>
      </c>
      <c r="R16" s="178" t="e">
        <f>Trampett!I16</f>
        <v>#DIV/0!</v>
      </c>
      <c r="S16" s="188">
        <f>Trampett!Q16</f>
        <v>0</v>
      </c>
      <c r="T16" s="183" t="e">
        <f>Trampett!T16</f>
        <v>#DIV/0!</v>
      </c>
      <c r="U16" s="47"/>
      <c r="V16" s="163" t="e">
        <f t="shared" si="0"/>
        <v>#DIV/0!</v>
      </c>
    </row>
    <row r="17" spans="1:22" ht="15">
      <c r="A17" s="140">
        <v>10</v>
      </c>
      <c r="B17" s="143">
        <f>Fristående!B17</f>
        <v>0</v>
      </c>
      <c r="C17" s="174"/>
      <c r="D17" s="182" t="e">
        <f>Fristående!E17</f>
        <v>#DIV/0!</v>
      </c>
      <c r="E17" s="178" t="e">
        <f>Fristående!K17</f>
        <v>#NUM!</v>
      </c>
      <c r="F17" s="178" t="e">
        <f>Fristående!Q17</f>
        <v>#DIV/0!</v>
      </c>
      <c r="G17" s="188">
        <f>Fristående!L17</f>
        <v>0</v>
      </c>
      <c r="H17" s="183" t="e">
        <f>Fristående!T17</f>
        <v>#DIV/0!</v>
      </c>
      <c r="I17" s="46"/>
      <c r="J17" s="182" t="e">
        <f>Tumbling!E17</f>
        <v>#DIV/0!</v>
      </c>
      <c r="K17" s="178" t="e">
        <f>Tumbling!P17</f>
        <v>#NUM!</v>
      </c>
      <c r="L17" s="178" t="e">
        <f>Tumbling!I17</f>
        <v>#DIV/0!</v>
      </c>
      <c r="M17" s="188">
        <f>Tumbling!Q17</f>
        <v>0</v>
      </c>
      <c r="N17" s="183" t="e">
        <f>Tumbling!T17</f>
        <v>#DIV/0!</v>
      </c>
      <c r="O17" s="46"/>
      <c r="P17" s="182" t="e">
        <f>Trampett!E17</f>
        <v>#DIV/0!</v>
      </c>
      <c r="Q17" s="178" t="e">
        <f>Trampett!P17</f>
        <v>#NUM!</v>
      </c>
      <c r="R17" s="178" t="e">
        <f>Trampett!I17</f>
        <v>#DIV/0!</v>
      </c>
      <c r="S17" s="188">
        <f>Trampett!Q17</f>
        <v>0</v>
      </c>
      <c r="T17" s="183" t="e">
        <f>Trampett!T17</f>
        <v>#DIV/0!</v>
      </c>
      <c r="U17" s="47"/>
      <c r="V17" s="163" t="e">
        <f t="shared" si="0"/>
        <v>#DIV/0!</v>
      </c>
    </row>
    <row r="18" spans="1:22" ht="15">
      <c r="A18" s="140">
        <v>11</v>
      </c>
      <c r="B18" s="143">
        <f>Fristående!B18</f>
        <v>0</v>
      </c>
      <c r="C18" s="174"/>
      <c r="D18" s="182" t="e">
        <f>Fristående!E18</f>
        <v>#DIV/0!</v>
      </c>
      <c r="E18" s="178" t="e">
        <f>Fristående!K18</f>
        <v>#NUM!</v>
      </c>
      <c r="F18" s="178" t="e">
        <f>Fristående!Q18</f>
        <v>#DIV/0!</v>
      </c>
      <c r="G18" s="188">
        <f>Fristående!L18</f>
        <v>0</v>
      </c>
      <c r="H18" s="183" t="e">
        <f>Fristående!T18</f>
        <v>#DIV/0!</v>
      </c>
      <c r="I18" s="46"/>
      <c r="J18" s="182" t="e">
        <f>Tumbling!E18</f>
        <v>#DIV/0!</v>
      </c>
      <c r="K18" s="178" t="e">
        <f>Tumbling!P18</f>
        <v>#NUM!</v>
      </c>
      <c r="L18" s="178" t="e">
        <f>Tumbling!I18</f>
        <v>#DIV/0!</v>
      </c>
      <c r="M18" s="188">
        <f>Tumbling!Q18</f>
        <v>0</v>
      </c>
      <c r="N18" s="183" t="e">
        <f>Tumbling!T18</f>
        <v>#DIV/0!</v>
      </c>
      <c r="O18" s="46"/>
      <c r="P18" s="182" t="e">
        <f>Trampett!E18</f>
        <v>#DIV/0!</v>
      </c>
      <c r="Q18" s="178" t="e">
        <f>Trampett!P18</f>
        <v>#NUM!</v>
      </c>
      <c r="R18" s="178" t="e">
        <f>Trampett!I18</f>
        <v>#DIV/0!</v>
      </c>
      <c r="S18" s="188">
        <f>Trampett!Q18</f>
        <v>0</v>
      </c>
      <c r="T18" s="183" t="e">
        <f>Trampett!T18</f>
        <v>#DIV/0!</v>
      </c>
      <c r="U18" s="47"/>
      <c r="V18" s="163" t="e">
        <f t="shared" si="0"/>
        <v>#DIV/0!</v>
      </c>
    </row>
    <row r="19" spans="1:22" ht="15">
      <c r="A19" s="140">
        <v>12</v>
      </c>
      <c r="B19" s="143">
        <f>Fristående!B19</f>
        <v>0</v>
      </c>
      <c r="C19" s="174"/>
      <c r="D19" s="182" t="e">
        <f>Fristående!E19</f>
        <v>#DIV/0!</v>
      </c>
      <c r="E19" s="178" t="e">
        <f>Fristående!K19</f>
        <v>#NUM!</v>
      </c>
      <c r="F19" s="178" t="e">
        <f>Fristående!Q19</f>
        <v>#DIV/0!</v>
      </c>
      <c r="G19" s="188">
        <f>Fristående!L19</f>
        <v>0</v>
      </c>
      <c r="H19" s="183" t="e">
        <f>Fristående!T19</f>
        <v>#DIV/0!</v>
      </c>
      <c r="I19" s="46"/>
      <c r="J19" s="182" t="e">
        <f>Tumbling!E19</f>
        <v>#DIV/0!</v>
      </c>
      <c r="K19" s="178" t="e">
        <f>Tumbling!P19</f>
        <v>#NUM!</v>
      </c>
      <c r="L19" s="178" t="e">
        <f>Tumbling!I19</f>
        <v>#DIV/0!</v>
      </c>
      <c r="M19" s="188">
        <f>Tumbling!Q19</f>
        <v>0</v>
      </c>
      <c r="N19" s="183" t="e">
        <f>Tumbling!T19</f>
        <v>#DIV/0!</v>
      </c>
      <c r="O19" s="46"/>
      <c r="P19" s="182" t="e">
        <f>Trampett!E19</f>
        <v>#DIV/0!</v>
      </c>
      <c r="Q19" s="178" t="e">
        <f>Trampett!P19</f>
        <v>#NUM!</v>
      </c>
      <c r="R19" s="178" t="e">
        <f>Trampett!I19</f>
        <v>#DIV/0!</v>
      </c>
      <c r="S19" s="188">
        <f>Trampett!Q19</f>
        <v>0</v>
      </c>
      <c r="T19" s="183" t="e">
        <f>Trampett!T19</f>
        <v>#DIV/0!</v>
      </c>
      <c r="U19" s="47"/>
      <c r="V19" s="163" t="e">
        <f t="shared" si="0"/>
        <v>#DIV/0!</v>
      </c>
    </row>
    <row r="20" spans="1:22" ht="15">
      <c r="A20" s="140">
        <v>13</v>
      </c>
      <c r="B20" s="143">
        <f>Fristående!B20</f>
        <v>0</v>
      </c>
      <c r="C20" s="174"/>
      <c r="D20" s="182" t="e">
        <f>Fristående!E20</f>
        <v>#DIV/0!</v>
      </c>
      <c r="E20" s="178" t="e">
        <f>Fristående!K20</f>
        <v>#NUM!</v>
      </c>
      <c r="F20" s="178" t="e">
        <f>Fristående!Q20</f>
        <v>#DIV/0!</v>
      </c>
      <c r="G20" s="188">
        <f>Fristående!L20</f>
        <v>0</v>
      </c>
      <c r="H20" s="183" t="e">
        <f>Fristående!T20</f>
        <v>#DIV/0!</v>
      </c>
      <c r="I20" s="46"/>
      <c r="J20" s="182" t="e">
        <f>Tumbling!E20</f>
        <v>#DIV/0!</v>
      </c>
      <c r="K20" s="178" t="e">
        <f>Tumbling!P20</f>
        <v>#NUM!</v>
      </c>
      <c r="L20" s="178" t="e">
        <f>Tumbling!I20</f>
        <v>#DIV/0!</v>
      </c>
      <c r="M20" s="188">
        <f>Tumbling!Q20</f>
        <v>0</v>
      </c>
      <c r="N20" s="183" t="e">
        <f>Tumbling!T20</f>
        <v>#DIV/0!</v>
      </c>
      <c r="O20" s="46"/>
      <c r="P20" s="182" t="e">
        <f>Trampett!E20</f>
        <v>#DIV/0!</v>
      </c>
      <c r="Q20" s="178" t="e">
        <f>Trampett!P20</f>
        <v>#NUM!</v>
      </c>
      <c r="R20" s="178" t="e">
        <f>Trampett!I20</f>
        <v>#DIV/0!</v>
      </c>
      <c r="S20" s="188">
        <f>Trampett!Q20</f>
        <v>0</v>
      </c>
      <c r="T20" s="183" t="e">
        <f>Trampett!T20</f>
        <v>#DIV/0!</v>
      </c>
      <c r="U20" s="47"/>
      <c r="V20" s="163" t="e">
        <f t="shared" si="0"/>
        <v>#DIV/0!</v>
      </c>
    </row>
    <row r="21" spans="1:22" ht="15.75" thickBot="1">
      <c r="A21" s="141">
        <v>14</v>
      </c>
      <c r="B21" s="195">
        <f>Fristående!B21</f>
        <v>0</v>
      </c>
      <c r="C21" s="174"/>
      <c r="D21" s="184" t="e">
        <f>Fristående!E21</f>
        <v>#DIV/0!</v>
      </c>
      <c r="E21" s="185" t="e">
        <f>Fristående!K21</f>
        <v>#NUM!</v>
      </c>
      <c r="F21" s="185" t="e">
        <f>Fristående!Q21</f>
        <v>#DIV/0!</v>
      </c>
      <c r="G21" s="189">
        <f>Fristående!L21</f>
        <v>0</v>
      </c>
      <c r="H21" s="186" t="e">
        <f>Fristående!T21</f>
        <v>#DIV/0!</v>
      </c>
      <c r="I21" s="46"/>
      <c r="J21" s="184" t="e">
        <f>Tumbling!E21</f>
        <v>#DIV/0!</v>
      </c>
      <c r="K21" s="185" t="e">
        <f>Tumbling!P21</f>
        <v>#NUM!</v>
      </c>
      <c r="L21" s="185" t="e">
        <f>Tumbling!I21</f>
        <v>#DIV/0!</v>
      </c>
      <c r="M21" s="189">
        <f>Tumbling!Q21</f>
        <v>0</v>
      </c>
      <c r="N21" s="186" t="e">
        <f>Tumbling!T21</f>
        <v>#DIV/0!</v>
      </c>
      <c r="O21" s="46"/>
      <c r="P21" s="184" t="e">
        <f>Trampett!E21</f>
        <v>#DIV/0!</v>
      </c>
      <c r="Q21" s="185" t="e">
        <f>Trampett!P21</f>
        <v>#NUM!</v>
      </c>
      <c r="R21" s="185" t="e">
        <f>Trampett!I21</f>
        <v>#DIV/0!</v>
      </c>
      <c r="S21" s="189">
        <f>Trampett!Q21</f>
        <v>0</v>
      </c>
      <c r="T21" s="186" t="e">
        <f>Trampett!T21</f>
        <v>#DIV/0!</v>
      </c>
      <c r="U21" s="47"/>
      <c r="V21" s="164" t="e">
        <f t="shared" si="0"/>
        <v>#DIV/0!</v>
      </c>
    </row>
    <row r="22" spans="1:22" ht="15">
      <c r="A22" s="48"/>
      <c r="B22" s="48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37"/>
    </row>
    <row r="23" spans="4:23" ht="15">
      <c r="D23" s="31"/>
      <c r="E23" s="82"/>
      <c r="F23" s="82"/>
      <c r="G23" s="82"/>
      <c r="H23" s="82"/>
      <c r="I23" s="82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7"/>
      <c r="W23" s="31"/>
    </row>
    <row r="24" spans="4:22" ht="1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4:22" ht="1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30" ht="15">
      <c r="N30" s="48"/>
    </row>
    <row r="32" ht="15">
      <c r="Q32" s="53"/>
    </row>
  </sheetData>
  <sheetProtection formatColumns="0" formatRows="0"/>
  <mergeCells count="13">
    <mergeCell ref="A5:A6"/>
    <mergeCell ref="B1:V1"/>
    <mergeCell ref="J5:N5"/>
    <mergeCell ref="A2:E2"/>
    <mergeCell ref="A3:E3"/>
    <mergeCell ref="P5:T5"/>
    <mergeCell ref="V5:V6"/>
    <mergeCell ref="F2:N2"/>
    <mergeCell ref="F3:N3"/>
    <mergeCell ref="P3:Q3"/>
    <mergeCell ref="R3:T3"/>
    <mergeCell ref="B5:B6"/>
    <mergeCell ref="D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4">
      <selection activeCell="B23" sqref="B23"/>
    </sheetView>
  </sheetViews>
  <sheetFormatPr defaultColWidth="11.421875" defaultRowHeight="12.75"/>
  <cols>
    <col min="1" max="1" width="3.140625" style="36" customWidth="1"/>
    <col min="2" max="2" width="24.140625" style="36" customWidth="1"/>
    <col min="3" max="3" width="0.9921875" style="36" customWidth="1"/>
    <col min="4" max="4" width="5.140625" style="36" customWidth="1"/>
    <col min="5" max="5" width="5.7109375" style="36" customWidth="1"/>
    <col min="6" max="6" width="5.7109375" style="36" bestFit="1" customWidth="1"/>
    <col min="7" max="7" width="4.8515625" style="36" customWidth="1"/>
    <col min="8" max="8" width="8.7109375" style="36" customWidth="1"/>
    <col min="9" max="9" width="1.1484375" style="53" customWidth="1"/>
    <col min="10" max="10" width="5.421875" style="36" customWidth="1"/>
    <col min="11" max="11" width="6.00390625" style="36" customWidth="1"/>
    <col min="12" max="12" width="6.28125" style="36" customWidth="1"/>
    <col min="13" max="13" width="4.7109375" style="36" customWidth="1"/>
    <col min="14" max="14" width="8.7109375" style="36" customWidth="1"/>
    <col min="15" max="15" width="1.1484375" style="53" customWidth="1"/>
    <col min="16" max="16" width="5.421875" style="36" customWidth="1"/>
    <col min="17" max="18" width="5.7109375" style="36" customWidth="1"/>
    <col min="19" max="19" width="4.7109375" style="36" customWidth="1"/>
    <col min="20" max="20" width="8.7109375" style="36" customWidth="1"/>
    <col min="21" max="21" width="1.1484375" style="36" customWidth="1"/>
    <col min="22" max="22" width="10.140625" style="36" customWidth="1"/>
    <col min="23" max="23" width="11.421875" style="37" customWidth="1"/>
    <col min="24" max="16384" width="11.421875" style="36" customWidth="1"/>
  </cols>
  <sheetData>
    <row r="1" spans="1:22" ht="48" customHeight="1">
      <c r="A1" s="35"/>
      <c r="B1" s="322" t="s">
        <v>26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</row>
    <row r="2" spans="1:22" ht="15">
      <c r="A2" s="325" t="str">
        <f>Fristående!O1</f>
        <v>Tävling: </v>
      </c>
      <c r="B2" s="325"/>
      <c r="C2" s="325"/>
      <c r="D2" s="325"/>
      <c r="E2" s="325"/>
      <c r="F2" s="309"/>
      <c r="G2" s="309"/>
      <c r="H2" s="327"/>
      <c r="I2" s="327"/>
      <c r="J2" s="327"/>
      <c r="K2" s="327"/>
      <c r="L2" s="327"/>
      <c r="M2" s="327"/>
      <c r="N2" s="327"/>
      <c r="O2" s="39"/>
      <c r="P2" s="38"/>
      <c r="Q2" s="38"/>
      <c r="R2" s="38"/>
      <c r="S2" s="38"/>
      <c r="T2" s="38"/>
      <c r="U2" s="38"/>
      <c r="V2" s="38"/>
    </row>
    <row r="3" spans="1:22" ht="15" customHeight="1">
      <c r="A3" s="325" t="str">
        <f>Fristående!O2</f>
        <v>Datum:</v>
      </c>
      <c r="B3" s="325"/>
      <c r="C3" s="325"/>
      <c r="D3" s="325"/>
      <c r="E3" s="325"/>
      <c r="F3" s="328"/>
      <c r="G3" s="328"/>
      <c r="H3" s="329"/>
      <c r="I3" s="330"/>
      <c r="J3" s="330"/>
      <c r="K3" s="330"/>
      <c r="L3" s="330"/>
      <c r="M3" s="330"/>
      <c r="N3" s="330"/>
      <c r="O3" s="40"/>
      <c r="P3" s="313"/>
      <c r="Q3" s="313"/>
      <c r="R3" s="333"/>
      <c r="S3" s="333"/>
      <c r="T3" s="333"/>
      <c r="U3" s="41"/>
      <c r="V3" s="41"/>
    </row>
    <row r="4" spans="1:22" ht="9.75" customHeight="1" thickBot="1">
      <c r="A4" s="144"/>
      <c r="B4" s="41"/>
      <c r="C4" s="41"/>
      <c r="D4" s="41"/>
      <c r="E4" s="41"/>
      <c r="F4" s="41"/>
      <c r="G4" s="41"/>
      <c r="H4" s="41"/>
      <c r="I4" s="40"/>
      <c r="J4" s="41"/>
      <c r="K4" s="41"/>
      <c r="L4" s="41"/>
      <c r="M4" s="41"/>
      <c r="N4" s="41"/>
      <c r="O4" s="40"/>
      <c r="P4" s="41"/>
      <c r="Q4" s="41"/>
      <c r="R4" s="41"/>
      <c r="S4" s="41"/>
      <c r="T4" s="41"/>
      <c r="U4" s="41"/>
      <c r="V4" s="41"/>
    </row>
    <row r="5" spans="1:22" ht="15" customHeight="1">
      <c r="A5" s="320" t="s">
        <v>27</v>
      </c>
      <c r="B5" s="331" t="s">
        <v>25</v>
      </c>
      <c r="C5" s="196"/>
      <c r="D5" s="225" t="s">
        <v>5</v>
      </c>
      <c r="E5" s="317"/>
      <c r="F5" s="317"/>
      <c r="G5" s="318"/>
      <c r="H5" s="319"/>
      <c r="I5" s="40"/>
      <c r="J5" s="324" t="s">
        <v>6</v>
      </c>
      <c r="K5" s="317"/>
      <c r="L5" s="317"/>
      <c r="M5" s="318"/>
      <c r="N5" s="319"/>
      <c r="O5" s="40"/>
      <c r="P5" s="225" t="s">
        <v>24</v>
      </c>
      <c r="Q5" s="317"/>
      <c r="R5" s="317"/>
      <c r="S5" s="318"/>
      <c r="T5" s="319"/>
      <c r="U5" s="43"/>
      <c r="V5" s="259" t="s">
        <v>13</v>
      </c>
    </row>
    <row r="6" spans="1:22" ht="15.75" customHeight="1" thickBot="1">
      <c r="A6" s="321"/>
      <c r="B6" s="332"/>
      <c r="C6" s="196"/>
      <c r="D6" s="222" t="s">
        <v>60</v>
      </c>
      <c r="E6" s="223" t="s">
        <v>61</v>
      </c>
      <c r="F6" s="175" t="s">
        <v>7</v>
      </c>
      <c r="G6" s="176" t="s">
        <v>35</v>
      </c>
      <c r="H6" s="177" t="s">
        <v>12</v>
      </c>
      <c r="I6" s="44"/>
      <c r="J6" s="222" t="s">
        <v>60</v>
      </c>
      <c r="K6" s="223" t="s">
        <v>61</v>
      </c>
      <c r="L6" s="175" t="s">
        <v>7</v>
      </c>
      <c r="M6" s="176" t="s">
        <v>35</v>
      </c>
      <c r="N6" s="177" t="s">
        <v>12</v>
      </c>
      <c r="O6" s="44"/>
      <c r="P6" s="222" t="s">
        <v>60</v>
      </c>
      <c r="Q6" s="223" t="s">
        <v>61</v>
      </c>
      <c r="R6" s="175" t="s">
        <v>7</v>
      </c>
      <c r="S6" s="176" t="s">
        <v>35</v>
      </c>
      <c r="T6" s="177" t="s">
        <v>12</v>
      </c>
      <c r="U6" s="43"/>
      <c r="V6" s="326"/>
    </row>
    <row r="7" spans="1:22" ht="15.75" customHeight="1">
      <c r="A7" s="205"/>
      <c r="B7" s="197"/>
      <c r="C7" s="173"/>
      <c r="D7" s="208"/>
      <c r="E7" s="209"/>
      <c r="F7" s="209"/>
      <c r="G7" s="211"/>
      <c r="H7" s="212"/>
      <c r="I7" s="46"/>
      <c r="J7" s="208"/>
      <c r="K7" s="209"/>
      <c r="L7" s="209"/>
      <c r="M7" s="211"/>
      <c r="N7" s="212"/>
      <c r="O7" s="46"/>
      <c r="P7" s="208"/>
      <c r="Q7" s="209"/>
      <c r="R7" s="209"/>
      <c r="S7" s="211"/>
      <c r="T7" s="212"/>
      <c r="U7" s="83"/>
      <c r="V7" s="210"/>
    </row>
    <row r="8" spans="1:22" ht="15">
      <c r="A8" s="140"/>
      <c r="B8" s="206"/>
      <c r="C8" s="174"/>
      <c r="D8" s="182"/>
      <c r="E8" s="178"/>
      <c r="F8" s="178"/>
      <c r="G8" s="188"/>
      <c r="H8" s="183"/>
      <c r="I8" s="46"/>
      <c r="J8" s="182"/>
      <c r="K8" s="178"/>
      <c r="L8" s="178"/>
      <c r="M8" s="188"/>
      <c r="N8" s="183"/>
      <c r="O8" s="187"/>
      <c r="P8" s="182"/>
      <c r="Q8" s="178"/>
      <c r="R8" s="178"/>
      <c r="S8" s="188"/>
      <c r="T8" s="183"/>
      <c r="U8" s="47"/>
      <c r="V8" s="163"/>
    </row>
    <row r="9" spans="1:22" ht="15">
      <c r="A9" s="140"/>
      <c r="B9" s="206"/>
      <c r="C9" s="174"/>
      <c r="D9" s="182"/>
      <c r="E9" s="178"/>
      <c r="F9" s="178"/>
      <c r="G9" s="188"/>
      <c r="H9" s="183"/>
      <c r="I9" s="46"/>
      <c r="J9" s="182"/>
      <c r="K9" s="178"/>
      <c r="L9" s="178"/>
      <c r="M9" s="188"/>
      <c r="N9" s="183"/>
      <c r="O9" s="46"/>
      <c r="P9" s="182"/>
      <c r="Q9" s="178"/>
      <c r="R9" s="178"/>
      <c r="S9" s="188"/>
      <c r="T9" s="183"/>
      <c r="U9" s="47"/>
      <c r="V9" s="163"/>
    </row>
    <row r="10" spans="1:22" ht="15">
      <c r="A10" s="140"/>
      <c r="B10" s="206"/>
      <c r="C10" s="174"/>
      <c r="D10" s="182"/>
      <c r="E10" s="178"/>
      <c r="F10" s="178"/>
      <c r="G10" s="188"/>
      <c r="H10" s="183"/>
      <c r="I10" s="46"/>
      <c r="J10" s="182"/>
      <c r="K10" s="178"/>
      <c r="L10" s="178"/>
      <c r="M10" s="188"/>
      <c r="N10" s="183"/>
      <c r="O10" s="46"/>
      <c r="P10" s="182"/>
      <c r="Q10" s="178"/>
      <c r="R10" s="178"/>
      <c r="S10" s="188"/>
      <c r="T10" s="183"/>
      <c r="U10" s="47"/>
      <c r="V10" s="163"/>
    </row>
    <row r="11" spans="1:22" ht="15">
      <c r="A11" s="140"/>
      <c r="B11" s="206"/>
      <c r="C11" s="174"/>
      <c r="D11" s="182"/>
      <c r="E11" s="178"/>
      <c r="F11" s="178"/>
      <c r="G11" s="188"/>
      <c r="H11" s="183"/>
      <c r="I11" s="46"/>
      <c r="J11" s="182"/>
      <c r="K11" s="178"/>
      <c r="L11" s="178"/>
      <c r="M11" s="188"/>
      <c r="N11" s="183"/>
      <c r="O11" s="46"/>
      <c r="P11" s="182"/>
      <c r="Q11" s="178"/>
      <c r="R11" s="178"/>
      <c r="S11" s="188"/>
      <c r="T11" s="183"/>
      <c r="U11" s="47"/>
      <c r="V11" s="163"/>
    </row>
    <row r="12" spans="1:22" ht="15">
      <c r="A12" s="140"/>
      <c r="B12" s="206"/>
      <c r="C12" s="174"/>
      <c r="D12" s="182"/>
      <c r="E12" s="178"/>
      <c r="F12" s="178"/>
      <c r="G12" s="188"/>
      <c r="H12" s="183"/>
      <c r="I12" s="45"/>
      <c r="J12" s="182"/>
      <c r="K12" s="178"/>
      <c r="L12" s="178"/>
      <c r="M12" s="188"/>
      <c r="N12" s="183"/>
      <c r="O12" s="45"/>
      <c r="P12" s="182"/>
      <c r="Q12" s="178"/>
      <c r="R12" s="178"/>
      <c r="S12" s="188"/>
      <c r="T12" s="183"/>
      <c r="U12" s="47"/>
      <c r="V12" s="163"/>
    </row>
    <row r="13" spans="1:22" ht="15">
      <c r="A13" s="140"/>
      <c r="B13" s="206"/>
      <c r="C13" s="174"/>
      <c r="D13" s="182"/>
      <c r="E13" s="178"/>
      <c r="F13" s="178"/>
      <c r="G13" s="188"/>
      <c r="H13" s="183"/>
      <c r="I13" s="46"/>
      <c r="J13" s="182"/>
      <c r="K13" s="178"/>
      <c r="L13" s="178"/>
      <c r="M13" s="188"/>
      <c r="N13" s="183"/>
      <c r="O13" s="46"/>
      <c r="P13" s="182"/>
      <c r="Q13" s="178"/>
      <c r="R13" s="178"/>
      <c r="S13" s="188"/>
      <c r="T13" s="183"/>
      <c r="U13" s="47"/>
      <c r="V13" s="163"/>
    </row>
    <row r="14" spans="1:22" ht="15">
      <c r="A14" s="140"/>
      <c r="B14" s="206"/>
      <c r="C14" s="174"/>
      <c r="D14" s="182"/>
      <c r="E14" s="178"/>
      <c r="F14" s="178"/>
      <c r="G14" s="188"/>
      <c r="H14" s="183"/>
      <c r="I14" s="46"/>
      <c r="J14" s="182"/>
      <c r="K14" s="178"/>
      <c r="L14" s="178"/>
      <c r="M14" s="188"/>
      <c r="N14" s="183"/>
      <c r="O14" s="46"/>
      <c r="P14" s="182"/>
      <c r="Q14" s="178"/>
      <c r="R14" s="178"/>
      <c r="S14" s="188"/>
      <c r="T14" s="183"/>
      <c r="U14" s="47"/>
      <c r="V14" s="163"/>
    </row>
    <row r="15" spans="1:22" ht="15">
      <c r="A15" s="140"/>
      <c r="B15" s="206"/>
      <c r="C15" s="174"/>
      <c r="D15" s="182"/>
      <c r="E15" s="178"/>
      <c r="F15" s="178"/>
      <c r="G15" s="188"/>
      <c r="H15" s="183"/>
      <c r="I15" s="46"/>
      <c r="J15" s="182"/>
      <c r="K15" s="178"/>
      <c r="L15" s="178"/>
      <c r="M15" s="188"/>
      <c r="N15" s="183"/>
      <c r="O15" s="46"/>
      <c r="P15" s="182"/>
      <c r="Q15" s="178"/>
      <c r="R15" s="178"/>
      <c r="S15" s="188"/>
      <c r="T15" s="183"/>
      <c r="U15" s="47"/>
      <c r="V15" s="163"/>
    </row>
    <row r="16" spans="1:22" ht="15">
      <c r="A16" s="140"/>
      <c r="B16" s="206"/>
      <c r="C16" s="174"/>
      <c r="D16" s="182"/>
      <c r="E16" s="178"/>
      <c r="F16" s="178"/>
      <c r="G16" s="188"/>
      <c r="H16" s="183"/>
      <c r="I16" s="46"/>
      <c r="J16" s="182"/>
      <c r="K16" s="178"/>
      <c r="L16" s="178"/>
      <c r="M16" s="188"/>
      <c r="N16" s="183"/>
      <c r="O16" s="46"/>
      <c r="P16" s="182"/>
      <c r="Q16" s="178"/>
      <c r="R16" s="178"/>
      <c r="S16" s="188"/>
      <c r="T16" s="183"/>
      <c r="U16" s="47"/>
      <c r="V16" s="163"/>
    </row>
    <row r="17" spans="1:22" ht="15">
      <c r="A17" s="140"/>
      <c r="B17" s="206"/>
      <c r="C17" s="174"/>
      <c r="D17" s="182"/>
      <c r="E17" s="178"/>
      <c r="F17" s="178"/>
      <c r="G17" s="188"/>
      <c r="H17" s="183"/>
      <c r="I17" s="46"/>
      <c r="J17" s="182"/>
      <c r="K17" s="178"/>
      <c r="L17" s="178"/>
      <c r="M17" s="188"/>
      <c r="N17" s="183"/>
      <c r="O17" s="46"/>
      <c r="P17" s="182"/>
      <c r="Q17" s="178"/>
      <c r="R17" s="178"/>
      <c r="S17" s="188"/>
      <c r="T17" s="183"/>
      <c r="U17" s="47"/>
      <c r="V17" s="163"/>
    </row>
    <row r="18" spans="1:22" ht="15">
      <c r="A18" s="140"/>
      <c r="B18" s="206"/>
      <c r="C18" s="174"/>
      <c r="D18" s="182"/>
      <c r="E18" s="178"/>
      <c r="F18" s="178"/>
      <c r="G18" s="188"/>
      <c r="H18" s="183"/>
      <c r="I18" s="46"/>
      <c r="J18" s="182"/>
      <c r="K18" s="178"/>
      <c r="L18" s="178"/>
      <c r="M18" s="188"/>
      <c r="N18" s="183"/>
      <c r="O18" s="46"/>
      <c r="P18" s="182"/>
      <c r="Q18" s="178"/>
      <c r="R18" s="178"/>
      <c r="S18" s="188"/>
      <c r="T18" s="183"/>
      <c r="U18" s="47"/>
      <c r="V18" s="163"/>
    </row>
    <row r="19" spans="1:22" ht="15">
      <c r="A19" s="140"/>
      <c r="B19" s="206"/>
      <c r="C19" s="174"/>
      <c r="D19" s="182"/>
      <c r="E19" s="178"/>
      <c r="F19" s="178"/>
      <c r="G19" s="188"/>
      <c r="H19" s="183"/>
      <c r="I19" s="46"/>
      <c r="J19" s="182"/>
      <c r="K19" s="178"/>
      <c r="L19" s="178"/>
      <c r="M19" s="188"/>
      <c r="N19" s="183"/>
      <c r="O19" s="46"/>
      <c r="P19" s="182"/>
      <c r="Q19" s="178"/>
      <c r="R19" s="178"/>
      <c r="S19" s="188"/>
      <c r="T19" s="183"/>
      <c r="U19" s="47"/>
      <c r="V19" s="163"/>
    </row>
    <row r="20" spans="1:22" ht="15">
      <c r="A20" s="140"/>
      <c r="B20" s="206"/>
      <c r="C20" s="174"/>
      <c r="D20" s="182"/>
      <c r="E20" s="178"/>
      <c r="F20" s="178"/>
      <c r="G20" s="188"/>
      <c r="H20" s="183"/>
      <c r="I20" s="46"/>
      <c r="J20" s="182"/>
      <c r="K20" s="178"/>
      <c r="L20" s="178"/>
      <c r="M20" s="188"/>
      <c r="N20" s="183"/>
      <c r="O20" s="46"/>
      <c r="P20" s="182"/>
      <c r="Q20" s="178"/>
      <c r="R20" s="178"/>
      <c r="S20" s="188"/>
      <c r="T20" s="183"/>
      <c r="U20" s="47"/>
      <c r="V20" s="163"/>
    </row>
    <row r="21" spans="1:22" ht="15.75" thickBot="1">
      <c r="A21" s="141"/>
      <c r="B21" s="207"/>
      <c r="C21" s="174"/>
      <c r="D21" s="184"/>
      <c r="E21" s="185"/>
      <c r="F21" s="185"/>
      <c r="G21" s="189"/>
      <c r="H21" s="186"/>
      <c r="I21" s="46"/>
      <c r="J21" s="184"/>
      <c r="K21" s="185"/>
      <c r="L21" s="185"/>
      <c r="M21" s="189"/>
      <c r="N21" s="186"/>
      <c r="O21" s="46"/>
      <c r="P21" s="184"/>
      <c r="Q21" s="185"/>
      <c r="R21" s="185"/>
      <c r="S21" s="189"/>
      <c r="T21" s="186"/>
      <c r="U21" s="47"/>
      <c r="V21" s="164"/>
    </row>
    <row r="22" spans="1:22" ht="15">
      <c r="A22" s="48"/>
      <c r="B22" s="48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37"/>
    </row>
    <row r="23" spans="4:23" ht="15">
      <c r="D23" s="31"/>
      <c r="E23" s="82"/>
      <c r="F23" s="82"/>
      <c r="G23" s="82"/>
      <c r="H23" s="82"/>
      <c r="I23" s="82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7"/>
      <c r="W23" s="31"/>
    </row>
    <row r="24" spans="4:22" ht="1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4:22" ht="1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30" ht="15">
      <c r="N30" s="48"/>
    </row>
    <row r="32" ht="15">
      <c r="Q32" s="53"/>
    </row>
  </sheetData>
  <sheetProtection/>
  <mergeCells count="13">
    <mergeCell ref="B1:V1"/>
    <mergeCell ref="R3:T3"/>
    <mergeCell ref="D5:H5"/>
    <mergeCell ref="J5:N5"/>
    <mergeCell ref="P5:T5"/>
    <mergeCell ref="V5:V6"/>
    <mergeCell ref="A2:E2"/>
    <mergeCell ref="F2:N2"/>
    <mergeCell ref="A3:E3"/>
    <mergeCell ref="F3:N3"/>
    <mergeCell ref="P3:Q3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Footer>&amp;R
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Admin</cp:lastModifiedBy>
  <cp:lastPrinted>2012-05-10T10:25:09Z</cp:lastPrinted>
  <dcterms:created xsi:type="dcterms:W3CDTF">2010-01-26T07:44:47Z</dcterms:created>
  <dcterms:modified xsi:type="dcterms:W3CDTF">2017-04-18T06:41:14Z</dcterms:modified>
  <cp:category/>
  <cp:version/>
  <cp:contentType/>
  <cp:contentStatus/>
</cp:coreProperties>
</file>